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E6A283EA-086F-42B0-9AB4-547809B5177A}" xr6:coauthVersionLast="46" xr6:coauthVersionMax="46" xr10:uidLastSave="{00000000-0000-0000-0000-000000000000}"/>
  <bookViews>
    <workbookView xWindow="-120" yWindow="-120" windowWidth="20730" windowHeight="11160" xr2:uid="{D550B4B3-8FD4-4D2B-9C07-4A11BC457DD7}"/>
  </bookViews>
  <sheets>
    <sheet name="E DE VARIACIÓN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F37" i="1"/>
  <c r="F36" i="1"/>
  <c r="E35" i="1"/>
  <c r="D35" i="1"/>
  <c r="C35" i="1"/>
  <c r="B35" i="1"/>
  <c r="F35" i="1" s="1"/>
  <c r="F33" i="1"/>
  <c r="F32" i="1"/>
  <c r="F31" i="1"/>
  <c r="F30" i="1"/>
  <c r="C30" i="1"/>
  <c r="F29" i="1"/>
  <c r="F28" i="1"/>
  <c r="E28" i="1"/>
  <c r="D28" i="1"/>
  <c r="C28" i="1"/>
  <c r="B28" i="1"/>
  <c r="F26" i="1"/>
  <c r="B26" i="1"/>
  <c r="F25" i="1"/>
  <c r="F24" i="1"/>
  <c r="E23" i="1"/>
  <c r="E39" i="1" s="1"/>
  <c r="D23" i="1"/>
  <c r="C23" i="1"/>
  <c r="B23" i="1"/>
  <c r="F23" i="1" s="1"/>
  <c r="C21" i="1"/>
  <c r="F19" i="1"/>
  <c r="F18" i="1"/>
  <c r="E17" i="1"/>
  <c r="D17" i="1"/>
  <c r="C17" i="1"/>
  <c r="B17" i="1"/>
  <c r="F17" i="1" s="1"/>
  <c r="F15" i="1"/>
  <c r="F14" i="1"/>
  <c r="F13" i="1"/>
  <c r="F12" i="1"/>
  <c r="F11" i="1"/>
  <c r="E10" i="1"/>
  <c r="D10" i="1"/>
  <c r="D39" i="1" s="1"/>
  <c r="C10" i="1"/>
  <c r="B10" i="1"/>
  <c r="F10" i="1" s="1"/>
  <c r="F8" i="1"/>
  <c r="F7" i="1"/>
  <c r="F6" i="1"/>
  <c r="E5" i="1"/>
  <c r="E21" i="1" s="1"/>
  <c r="D5" i="1"/>
  <c r="D21" i="1" s="1"/>
  <c r="C5" i="1"/>
  <c r="B5" i="1"/>
  <c r="B39" i="1" s="1"/>
  <c r="F39" i="1" l="1"/>
  <c r="F5" i="1"/>
  <c r="B21" i="1"/>
  <c r="F21" i="1" s="1"/>
</calcChain>
</file>

<file path=xl/sharedStrings.xml><?xml version="1.0" encoding="utf-8"?>
<sst xmlns="http://schemas.openxmlformats.org/spreadsheetml/2006/main" count="38" uniqueCount="27">
  <si>
    <t>Cuenta Pública 2020
Gobierno del Estado de Oaxaca
Estado de Variación de la Hacienda Pública
Del 1 de enero al 31 de diciembre de 2020  
(Pesos)</t>
  </si>
  <si>
    <t>Concepto</t>
  </si>
  <si>
    <t>Hacienda Pública / Patrimonio Contribuido</t>
  </si>
  <si>
    <t xml:space="preserve">Hacienda Pública / Patrimonio Generado en Ejercicios Anteriores
</t>
  </si>
  <si>
    <t>Hacienda Pública / Patrimonio Generado del Ejercicio</t>
  </si>
  <si>
    <t xml:space="preserve">Exceso o Insuficiencia en la Actualización de la Hacienda Pública / Patrimonio 
</t>
  </si>
  <si>
    <t xml:space="preserve">Total
</t>
  </si>
  <si>
    <t>Hacienda Pública / Patrimonio Contribuido Neto de 2019</t>
  </si>
  <si>
    <t>Aportaciones</t>
  </si>
  <si>
    <t xml:space="preserve">Donaciones de Capital </t>
  </si>
  <si>
    <t xml:space="preserve">Actualización de la Hacienda Pública / Patrimonio 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</si>
  <si>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</si>
  <si>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</si>
  <si>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</si>
  <si>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</si>
  <si>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</si>
  <si>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2019</t>
  </si>
  <si>
    <t xml:space="preserve">Resultado por Posición Monetaria </t>
  </si>
  <si>
    <t xml:space="preserve">resultados por Tenencia de Activos no Monetarios </t>
  </si>
  <si>
    <t>Hacienda Pública / Patrimonio Neto Final de 2019  (Nota 15)</t>
  </si>
  <si>
    <t>Cambios en la Hacienda Pública / Patrimonio Generado Neto de 2020</t>
  </si>
  <si>
    <t>Variación de la Hacienda Pública / Patrimonio Generado Neto de 2020</t>
  </si>
  <si>
    <t>Cambios en el Exceso o Insuficiencia en la Actualización de la Hacienda Pública / Patrimonio Neto de 2020</t>
  </si>
  <si>
    <t>Hacienda Pública / Patrimonio Neto final de 2020    (Nota 15)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</si>
  <si>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</si>
  <si>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</si>
  <si>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EVANGELINA ALCAZÁR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</si>
</sst>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5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rgb="FF000000"/>
      <name val="Times New Roman"/>
      <family val="1"/>
    </font>
    <font>
      <sz val="10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6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19050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72C74568-270B-42D2-BAF7-43551DA6D7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19050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D38B-AED8-412F-AE46-C9AEF8F51F4A}">
  <sheetPr>
    <tabColor rgb="FFFFC000"/>
  </sheetPr>
  <dimension ref="A1:Z1000"/>
  <sheetViews>
    <sheetView tabSelected="1" topLeftCell="A29" zoomScale="130" zoomScaleNormal="130" workbookViewId="0">
      <selection activeCell="A41" sqref="A41:C41"/>
    </sheetView>
  </sheetViews>
  <sheetFormatPr baseColWidth="10" defaultColWidth="12.625" defaultRowHeight="15" customHeight="1" x14ac:dyDescent="0.2"/>
  <cols>
    <col min="1" max="1" width="39" customWidth="1"/>
    <col min="2" max="6" width="13.5" customWidth="1"/>
    <col min="7" max="7" width="7" customWidth="1"/>
    <col min="8" max="8" width="10.75" bestFit="1" customWidth="1"/>
    <col min="9" max="9" width="10.625" customWidth="1"/>
    <col min="10" max="26" width="7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9.25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7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2">
      <c r="A4" s="8"/>
      <c r="B4" s="9"/>
      <c r="C4" s="10"/>
      <c r="D4" s="9"/>
      <c r="E4" s="9"/>
      <c r="F4" s="1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9" customHeight="1" x14ac:dyDescent="0.2">
      <c r="A5" s="12" t="s">
        <v>7</v>
      </c>
      <c r="B5" s="13">
        <f>B6+B7+B8</f>
        <v>1522569091</v>
      </c>
      <c r="C5" s="13">
        <f t="shared" ref="C5:E5" si="0">SUM(C6:C8)</f>
        <v>0</v>
      </c>
      <c r="D5" s="13">
        <f t="shared" si="0"/>
        <v>0</v>
      </c>
      <c r="E5" s="13">
        <f t="shared" si="0"/>
        <v>0</v>
      </c>
      <c r="F5" s="14">
        <f t="shared" ref="F5:F8" si="1">SUM(B5:E5)</f>
        <v>1522569091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9" customHeight="1" x14ac:dyDescent="0.2">
      <c r="A6" s="16" t="s">
        <v>8</v>
      </c>
      <c r="B6" s="17">
        <v>0</v>
      </c>
      <c r="C6" s="17">
        <v>0</v>
      </c>
      <c r="D6" s="17">
        <v>0</v>
      </c>
      <c r="E6" s="17">
        <v>0</v>
      </c>
      <c r="F6" s="17">
        <f t="shared" si="1"/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9" customHeight="1" x14ac:dyDescent="0.2">
      <c r="A7" s="16" t="s">
        <v>9</v>
      </c>
      <c r="B7" s="17">
        <v>0</v>
      </c>
      <c r="C7" s="17">
        <v>0</v>
      </c>
      <c r="D7" s="17">
        <v>0</v>
      </c>
      <c r="E7" s="17">
        <v>0</v>
      </c>
      <c r="F7" s="17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18" t="s">
        <v>10</v>
      </c>
      <c r="B8" s="17">
        <v>1522569091</v>
      </c>
      <c r="C8" s="17">
        <v>0</v>
      </c>
      <c r="D8" s="17">
        <v>0</v>
      </c>
      <c r="E8" s="17">
        <v>0</v>
      </c>
      <c r="F8" s="17">
        <f t="shared" si="1"/>
        <v>1522569091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" customHeight="1" x14ac:dyDescent="0.2">
      <c r="A9" s="18"/>
      <c r="B9" s="19"/>
      <c r="C9" s="17"/>
      <c r="D9" s="17"/>
      <c r="E9" s="17"/>
      <c r="F9" s="1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9" customHeight="1" x14ac:dyDescent="0.2">
      <c r="A10" s="20" t="s">
        <v>7</v>
      </c>
      <c r="B10" s="14">
        <f t="shared" ref="B10:E10" si="2">SUM(B11:B15)</f>
        <v>0</v>
      </c>
      <c r="C10" s="14">
        <f>SUM(C11:C15)</f>
        <v>3938118913</v>
      </c>
      <c r="D10" s="14">
        <f>SUM(D11:D15)</f>
        <v>1644805132</v>
      </c>
      <c r="E10" s="14">
        <f t="shared" si="2"/>
        <v>0</v>
      </c>
      <c r="F10" s="14">
        <f>SUM(B10:E10)</f>
        <v>5582924045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" customHeight="1" x14ac:dyDescent="0.2">
      <c r="A11" s="18" t="s">
        <v>11</v>
      </c>
      <c r="B11" s="17">
        <v>0</v>
      </c>
      <c r="C11" s="17">
        <v>0</v>
      </c>
      <c r="D11" s="17">
        <v>1644805132</v>
      </c>
      <c r="E11" s="17">
        <v>0</v>
      </c>
      <c r="F11" s="17">
        <f>B11+C11+D11+E11</f>
        <v>1644805132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" customHeight="1" x14ac:dyDescent="0.2">
      <c r="A12" s="18" t="s">
        <v>12</v>
      </c>
      <c r="B12" s="17">
        <v>0</v>
      </c>
      <c r="C12" s="17">
        <v>3936421507</v>
      </c>
      <c r="D12" s="17">
        <v>0</v>
      </c>
      <c r="E12" s="17">
        <v>0</v>
      </c>
      <c r="F12" s="17">
        <f t="shared" ref="F12:F15" si="3">B12+C12+D12+E12</f>
        <v>3936421507</v>
      </c>
      <c r="G12" s="3"/>
      <c r="H12" s="3"/>
      <c r="I12" s="2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" customHeight="1" x14ac:dyDescent="0.2">
      <c r="A13" s="18" t="s">
        <v>13</v>
      </c>
      <c r="B13" s="17">
        <v>0</v>
      </c>
      <c r="C13" s="17">
        <v>1698364</v>
      </c>
      <c r="D13" s="17">
        <v>0</v>
      </c>
      <c r="E13" s="17">
        <v>0</v>
      </c>
      <c r="F13" s="17">
        <f t="shared" si="3"/>
        <v>1698364</v>
      </c>
      <c r="G13" s="3"/>
      <c r="H13" s="3"/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" customHeight="1" x14ac:dyDescent="0.2">
      <c r="A14" s="18" t="s">
        <v>14</v>
      </c>
      <c r="B14" s="17">
        <v>0</v>
      </c>
      <c r="C14" s="17">
        <v>0</v>
      </c>
      <c r="D14" s="17">
        <v>0</v>
      </c>
      <c r="E14" s="17">
        <v>0</v>
      </c>
      <c r="F14" s="17">
        <f t="shared" si="3"/>
        <v>0</v>
      </c>
      <c r="G14" s="3"/>
      <c r="H14" s="3"/>
      <c r="I14" s="2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9" customHeight="1" x14ac:dyDescent="0.2">
      <c r="A15" s="18" t="s">
        <v>15</v>
      </c>
      <c r="B15" s="17">
        <v>0</v>
      </c>
      <c r="C15" s="17">
        <v>-958</v>
      </c>
      <c r="D15" s="17">
        <v>0</v>
      </c>
      <c r="E15" s="17">
        <v>0</v>
      </c>
      <c r="F15" s="17">
        <f t="shared" si="3"/>
        <v>-958</v>
      </c>
      <c r="G15" s="3"/>
      <c r="H15" s="3"/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" customHeight="1" x14ac:dyDescent="0.2">
      <c r="A16" s="22"/>
      <c r="B16" s="17"/>
      <c r="C16" s="17"/>
      <c r="D16" s="17"/>
      <c r="E16" s="17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2">
      <c r="A17" s="20" t="s">
        <v>16</v>
      </c>
      <c r="B17" s="14">
        <f t="shared" ref="B17:E17" si="4">SUM(B18:B19)</f>
        <v>0</v>
      </c>
      <c r="C17" s="14">
        <f t="shared" si="4"/>
        <v>0</v>
      </c>
      <c r="D17" s="14">
        <f t="shared" si="4"/>
        <v>0</v>
      </c>
      <c r="E17" s="14">
        <f t="shared" si="4"/>
        <v>0</v>
      </c>
      <c r="F17" s="14">
        <f t="shared" ref="F17:F19" si="5">SUM(B17:E17)</f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9" customHeight="1" x14ac:dyDescent="0.2">
      <c r="A18" s="16" t="s">
        <v>17</v>
      </c>
      <c r="B18" s="17">
        <v>0</v>
      </c>
      <c r="C18" s="17">
        <v>0</v>
      </c>
      <c r="D18" s="17">
        <v>0</v>
      </c>
      <c r="E18" s="17">
        <v>0</v>
      </c>
      <c r="F18" s="17">
        <f t="shared" si="5"/>
        <v>0</v>
      </c>
      <c r="G18" s="3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" customHeight="1" x14ac:dyDescent="0.2">
      <c r="A19" s="18" t="s">
        <v>18</v>
      </c>
      <c r="B19" s="17">
        <v>0</v>
      </c>
      <c r="C19" s="17">
        <v>0</v>
      </c>
      <c r="D19" s="17">
        <v>0</v>
      </c>
      <c r="E19" s="17">
        <v>0</v>
      </c>
      <c r="F19" s="17">
        <f t="shared" si="5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9" customHeight="1" x14ac:dyDescent="0.2">
      <c r="A20" s="18"/>
      <c r="B20" s="17"/>
      <c r="C20" s="17"/>
      <c r="D20" s="17"/>
      <c r="E20" s="17"/>
      <c r="F20" s="14"/>
      <c r="G20" s="3"/>
      <c r="H20" s="3"/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9" customHeight="1" x14ac:dyDescent="0.2">
      <c r="A21" s="20" t="s">
        <v>19</v>
      </c>
      <c r="B21" s="14">
        <f t="shared" ref="B21:E21" si="6">B5+B10+B17</f>
        <v>1522569091</v>
      </c>
      <c r="C21" s="14">
        <f t="shared" si="6"/>
        <v>3938118913</v>
      </c>
      <c r="D21" s="14">
        <f t="shared" si="6"/>
        <v>1644805132</v>
      </c>
      <c r="E21" s="14">
        <f t="shared" si="6"/>
        <v>0</v>
      </c>
      <c r="F21" s="14">
        <f>SUM(B21:E21)</f>
        <v>7105493136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9" customHeight="1" x14ac:dyDescent="0.2">
      <c r="A22" s="18"/>
      <c r="B22" s="14"/>
      <c r="C22" s="14"/>
      <c r="D22" s="14"/>
      <c r="E22" s="14"/>
      <c r="F22" s="1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">
      <c r="A23" s="20" t="s">
        <v>20</v>
      </c>
      <c r="B23" s="14">
        <f>SUM(B24:B26)</f>
        <v>98285011</v>
      </c>
      <c r="C23" s="14">
        <f t="shared" ref="C23:E23" si="7">SUM(C24:C26)</f>
        <v>0</v>
      </c>
      <c r="D23" s="14">
        <f t="shared" si="7"/>
        <v>0</v>
      </c>
      <c r="E23" s="14">
        <f t="shared" si="7"/>
        <v>0</v>
      </c>
      <c r="F23" s="14">
        <f>SUM(B23:E23)</f>
        <v>98285011</v>
      </c>
      <c r="G23" s="3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9" customHeight="1" x14ac:dyDescent="0.2">
      <c r="A24" s="16" t="s">
        <v>8</v>
      </c>
      <c r="B24" s="17">
        <v>0</v>
      </c>
      <c r="C24" s="17">
        <v>0</v>
      </c>
      <c r="D24" s="17">
        <v>0</v>
      </c>
      <c r="E24" s="17">
        <v>0</v>
      </c>
      <c r="F24" s="17">
        <f>B24+C24+D24+E24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9" customHeight="1" x14ac:dyDescent="0.2">
      <c r="A25" s="16" t="s">
        <v>9</v>
      </c>
      <c r="B25" s="17">
        <v>0</v>
      </c>
      <c r="C25" s="17">
        <v>0</v>
      </c>
      <c r="D25" s="17">
        <v>0</v>
      </c>
      <c r="E25" s="17">
        <v>0</v>
      </c>
      <c r="F25" s="17">
        <f t="shared" ref="F25:F26" si="8">B25+C25+D25+E25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9" customHeight="1" x14ac:dyDescent="0.2">
      <c r="A26" s="18" t="s">
        <v>10</v>
      </c>
      <c r="B26" s="17">
        <f>1620854102-1522569091</f>
        <v>98285011</v>
      </c>
      <c r="C26" s="17">
        <v>0</v>
      </c>
      <c r="D26" s="17">
        <v>0</v>
      </c>
      <c r="E26" s="17">
        <v>0</v>
      </c>
      <c r="F26" s="17">
        <f t="shared" si="8"/>
        <v>98285011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9" customHeight="1" x14ac:dyDescent="0.2">
      <c r="A27" s="20"/>
      <c r="B27" s="14"/>
      <c r="C27" s="14"/>
      <c r="D27" s="14"/>
      <c r="E27" s="14"/>
      <c r="F27" s="1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">
      <c r="A28" s="20" t="s">
        <v>21</v>
      </c>
      <c r="B28" s="14">
        <f t="shared" ref="B28:C28" si="9">SUM(B29:B33)</f>
        <v>0</v>
      </c>
      <c r="C28" s="14">
        <f t="shared" si="9"/>
        <v>-3320539976</v>
      </c>
      <c r="D28" s="14">
        <f>SUM(D29:D33)+1</f>
        <v>4144809670</v>
      </c>
      <c r="E28" s="14">
        <f>SUM(E29:E33)</f>
        <v>0</v>
      </c>
      <c r="F28" s="14">
        <f>C28+D28</f>
        <v>824269694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9" customHeight="1" x14ac:dyDescent="0.2">
      <c r="A29" s="18" t="s">
        <v>11</v>
      </c>
      <c r="B29" s="17">
        <v>0</v>
      </c>
      <c r="C29" s="17">
        <v>0</v>
      </c>
      <c r="D29" s="17">
        <v>5787923395</v>
      </c>
      <c r="E29" s="17">
        <v>0</v>
      </c>
      <c r="F29" s="17">
        <f>SUM(B29:E29)</f>
        <v>5787923395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9" customHeight="1" x14ac:dyDescent="0.2">
      <c r="A30" s="18" t="s">
        <v>12</v>
      </c>
      <c r="B30" s="17">
        <v>0</v>
      </c>
      <c r="C30" s="17">
        <f>((617578937-3936421507)-1698364)-(-958)</f>
        <v>-3320539976</v>
      </c>
      <c r="D30" s="17">
        <v>-1644805132</v>
      </c>
      <c r="E30" s="17">
        <v>0</v>
      </c>
      <c r="F30" s="17">
        <f t="shared" ref="F30:F32" si="10">SUM(B30:E30)</f>
        <v>-4965345108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9" customHeight="1" x14ac:dyDescent="0.2">
      <c r="A31" s="18" t="s">
        <v>13</v>
      </c>
      <c r="B31" s="17">
        <v>0</v>
      </c>
      <c r="C31" s="17">
        <v>0</v>
      </c>
      <c r="D31" s="17">
        <v>1692364</v>
      </c>
      <c r="E31" s="17">
        <v>0</v>
      </c>
      <c r="F31" s="17">
        <f t="shared" si="10"/>
        <v>1692364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9" customHeight="1" x14ac:dyDescent="0.2">
      <c r="A32" s="18" t="s">
        <v>14</v>
      </c>
      <c r="B32" s="17">
        <v>0</v>
      </c>
      <c r="C32" s="17">
        <v>0</v>
      </c>
      <c r="D32" s="17">
        <v>0</v>
      </c>
      <c r="E32" s="17">
        <v>0</v>
      </c>
      <c r="F32" s="17">
        <f t="shared" si="1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9" customHeight="1" x14ac:dyDescent="0.2">
      <c r="A33" s="18" t="s">
        <v>15</v>
      </c>
      <c r="B33" s="17">
        <v>0</v>
      </c>
      <c r="C33" s="17">
        <v>0</v>
      </c>
      <c r="D33" s="17">
        <v>-958</v>
      </c>
      <c r="E33" s="17">
        <v>0</v>
      </c>
      <c r="F33" s="17">
        <f>SUM(B33:E33)</f>
        <v>-958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9" customHeight="1" x14ac:dyDescent="0.2">
      <c r="A34" s="22"/>
      <c r="B34" s="17"/>
      <c r="C34" s="17"/>
      <c r="D34" s="17"/>
      <c r="E34" s="17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20" t="s">
        <v>22</v>
      </c>
      <c r="B35" s="14">
        <f t="shared" ref="B35:E35" si="11">SUM(B36:B37)</f>
        <v>0</v>
      </c>
      <c r="C35" s="14">
        <f t="shared" si="11"/>
        <v>0</v>
      </c>
      <c r="D35" s="14">
        <f t="shared" si="11"/>
        <v>0</v>
      </c>
      <c r="E35" s="14">
        <f t="shared" si="11"/>
        <v>0</v>
      </c>
      <c r="F35" s="14">
        <f t="shared" ref="F35:F37" si="12">SUM(B35:E35)</f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" customHeight="1" x14ac:dyDescent="0.2">
      <c r="A36" s="16" t="s">
        <v>17</v>
      </c>
      <c r="B36" s="17">
        <v>0</v>
      </c>
      <c r="C36" s="17">
        <v>0</v>
      </c>
      <c r="D36" s="17">
        <v>0</v>
      </c>
      <c r="E36" s="17">
        <v>0</v>
      </c>
      <c r="F36" s="17">
        <f t="shared" si="12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" customHeight="1" x14ac:dyDescent="0.2">
      <c r="A37" s="18" t="s">
        <v>18</v>
      </c>
      <c r="B37" s="17">
        <v>0</v>
      </c>
      <c r="C37" s="17">
        <v>0</v>
      </c>
      <c r="D37" s="17">
        <v>0</v>
      </c>
      <c r="E37" s="17">
        <v>0</v>
      </c>
      <c r="F37" s="17">
        <f t="shared" si="12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" customHeight="1" x14ac:dyDescent="0.2">
      <c r="A38" s="18"/>
      <c r="B38" s="17"/>
      <c r="C38" s="17"/>
      <c r="D38" s="17"/>
      <c r="E38" s="17"/>
      <c r="F38" s="1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3" t="s">
        <v>23</v>
      </c>
      <c r="B39" s="24">
        <f>B5+B23</f>
        <v>1620854102</v>
      </c>
      <c r="C39" s="24">
        <f>C10+C28</f>
        <v>617578937</v>
      </c>
      <c r="D39" s="24">
        <f>D10+D28-1</f>
        <v>5789614801</v>
      </c>
      <c r="E39" s="24">
        <f t="shared" ref="E39" si="13">E23+E28+E35</f>
        <v>0</v>
      </c>
      <c r="F39" s="24">
        <f>B39+C39+D39+E39+1</f>
        <v>8028047841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25" t="s">
        <v>24</v>
      </c>
      <c r="B40" s="26"/>
      <c r="C40" s="26"/>
      <c r="D40" s="26"/>
      <c r="E40" s="26"/>
      <c r="F40" s="2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 x14ac:dyDescent="0.2">
      <c r="A41" s="27" t="s">
        <v>25</v>
      </c>
      <c r="B41" s="2"/>
      <c r="C41" s="2"/>
      <c r="D41" s="27" t="s">
        <v>26</v>
      </c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41:C41"/>
    <mergeCell ref="D41:F41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DE VARIACIÓN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2021-04-08T19:51:44Z</dcterms:created>
  <dcterms:modified xsi:type="dcterms:W3CDTF">2021-04-08T19:51:55Z</dcterms:modified>
</cp:coreProperties>
</file>