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i Reyes\Downloads\CONSOLIDADO 1-8\"/>
    </mc:Choice>
  </mc:AlternateContent>
  <xr:revisionPtr revIDLastSave="0" documentId="8_{CBF37447-346E-4B38-A0CC-76DF5E2A54A6}" xr6:coauthVersionLast="46" xr6:coauthVersionMax="46" xr10:uidLastSave="{00000000-0000-0000-0000-000000000000}"/>
  <bookViews>
    <workbookView xWindow="-120" yWindow="-120" windowWidth="20730" windowHeight="11160" xr2:uid="{0B7BA4BB-426E-44FB-B92E-FD96589720DD}"/>
  </bookViews>
  <sheets>
    <sheet name="E DE VARIACIÓN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36" i="1"/>
  <c r="E35" i="1"/>
  <c r="D35" i="1"/>
  <c r="C35" i="1"/>
  <c r="B35" i="1"/>
  <c r="F35" i="1" s="1"/>
  <c r="F33" i="1"/>
  <c r="F32" i="1"/>
  <c r="F31" i="1"/>
  <c r="C30" i="1"/>
  <c r="C28" i="1" s="1"/>
  <c r="F28" i="1" s="1"/>
  <c r="F29" i="1"/>
  <c r="E28" i="1"/>
  <c r="D28" i="1"/>
  <c r="B28" i="1"/>
  <c r="B26" i="1"/>
  <c r="F26" i="1" s="1"/>
  <c r="F25" i="1"/>
  <c r="F24" i="1"/>
  <c r="E23" i="1"/>
  <c r="E39" i="1" s="1"/>
  <c r="D23" i="1"/>
  <c r="C23" i="1"/>
  <c r="B21" i="1"/>
  <c r="F19" i="1"/>
  <c r="F18" i="1"/>
  <c r="E17" i="1"/>
  <c r="E21" i="1" s="1"/>
  <c r="D17" i="1"/>
  <c r="C17" i="1"/>
  <c r="B17" i="1"/>
  <c r="F17" i="1" s="1"/>
  <c r="F15" i="1"/>
  <c r="F14" i="1"/>
  <c r="F13" i="1"/>
  <c r="F12" i="1"/>
  <c r="F11" i="1"/>
  <c r="E10" i="1"/>
  <c r="D10" i="1"/>
  <c r="D39" i="1" s="1"/>
  <c r="C10" i="1"/>
  <c r="B10" i="1"/>
  <c r="F10" i="1" s="1"/>
  <c r="F8" i="1"/>
  <c r="F7" i="1"/>
  <c r="F6" i="1"/>
  <c r="E5" i="1"/>
  <c r="D5" i="1"/>
  <c r="D21" i="1" s="1"/>
  <c r="C5" i="1"/>
  <c r="C21" i="1" s="1"/>
  <c r="B5" i="1"/>
  <c r="F5" i="1" s="1"/>
  <c r="F21" i="1" l="1"/>
  <c r="C39" i="1"/>
  <c r="B23" i="1"/>
  <c r="F23" i="1" s="1"/>
  <c r="F30" i="1"/>
  <c r="B39" i="1" l="1"/>
  <c r="F39" i="1" s="1"/>
</calcChain>
</file>

<file path=xl/sharedStrings.xml><?xml version="1.0" encoding="utf-8"?>
<sst xmlns="http://schemas.openxmlformats.org/spreadsheetml/2006/main" count="38" uniqueCount="27">
  <si>
    <t>1° Informe Trimestral de Avance de Gestión 2021
Gobierno del Estado de Oaxaca
Estado de Variación de la Hacienda Pública
Del 1 de enero al 31 de marzo de 2021
(Pesos)</t>
  </si>
  <si>
    <t>Concepto</t>
  </si>
  <si>
    <t>Hacienda Pública / Patrimonio Contribuido</t>
  </si>
  <si>
    <t xml:space="preserve">Hacienda Pública / Patrimonio Generado en Ejercicios Anteriores
</t>
  </si>
  <si>
    <t>Hacienda Pública / Patrimonio Generado del Ejercicio</t>
  </si>
  <si>
    <t xml:space="preserve">Exceso o Insuficiencia en la Actualización de la Hacienda Pública / Patrimonio 
</t>
  </si>
  <si>
    <t xml:space="preserve">Total
</t>
  </si>
  <si>
    <t>Hacienda Pública / Patrimonio Contribuido Neto de 2020</t>
  </si>
  <si>
    <t>Aportaciones</t>
  </si>
  <si>
    <t xml:space="preserve">Donaciones de Capital </t>
  </si>
  <si>
    <t xml:space="preserve">Actualización de la Hacienda Pública / Patrimonio </t>
  </si>
  <si>
    <t>Resultados del Ejercicio (Ahorro/Desahorro)</t>
  </si>
  <si>
    <t>Resultados del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</si>
  <si>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</si>
  <si>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</si>
  <si>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</si>
  <si>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2020</t>
  </si>
  <si>
    <t xml:space="preserve">Resultado por Posición Monetaria </t>
  </si>
  <si>
    <t xml:space="preserve">resultados por Tenencia de Activos no Monetarios </t>
  </si>
  <si>
    <t>Hacienda Pública / Patrimonio Neto Final de 2020  (Nota 15)</t>
  </si>
  <si>
    <t>Cambios en la Hacienda Pública / Patrimonio Generado Neto de 2021</t>
  </si>
  <si>
    <t>Variación de la Hacienda Pública / Patrimonio Generado Neto de 2021</t>
  </si>
  <si>
    <t>Cambios en el Exceso o Insuficiencia en la Actualización de la Hacienda Pública / Patrimonio Neto de 2021</t>
  </si>
  <si>
    <t>Hacienda Pública / Patrimonio Neto final de 2021    (Nota 15)</t>
  </si>
  <si>
    <t>Bajo protesta de decir verdad declaramos que los Estados Financieros y sus Notas son razonablemente correctos y responsabilidad del emisor.</t>
  </si>
  <si>
    <t xml:space="preserve">
MTRO. VICENTE MENDOZA TÉLLEZ GIRÓN 
SECRETARIO DE FINANZAS</t>
  </si>
  <si>
    <t>C.P. VICTOR MANUEL HUITRON GUTIÉRREZ
ENCARGADO DEL DESPACHO DE LA DIRECCIÓN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</si>
</sst>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</font>
    <font>
      <b/>
      <sz val="5"/>
      <color theme="1"/>
      <name val="Univia pro book"/>
    </font>
    <font>
      <sz val="10"/>
      <color rgb="FF000000"/>
      <name val="Times New Roman"/>
      <family val="1"/>
    </font>
    <font>
      <sz val="5"/>
      <color rgb="FF000000"/>
      <name val="Times New Roman"/>
      <family val="1"/>
    </font>
    <font>
      <sz val="11"/>
      <name val="Arial"/>
      <family val="2"/>
    </font>
    <font>
      <b/>
      <sz val="5"/>
      <color rgb="FF000000"/>
      <name val="Univia pro book"/>
    </font>
    <font>
      <b/>
      <sz val="10"/>
      <color rgb="FF000000"/>
      <name val="Times New Roman"/>
      <family val="1"/>
    </font>
    <font>
      <b/>
      <sz val="5"/>
      <color rgb="FF000000"/>
      <name val="Times New Roman"/>
      <family val="1"/>
    </font>
    <font>
      <sz val="5"/>
      <color theme="1"/>
      <name val="Univia pro book"/>
    </font>
    <font>
      <sz val="5"/>
      <color rgb="FF000000"/>
      <name val="Univia pro book"/>
    </font>
    <font>
      <sz val="10"/>
      <color rgb="FF000000"/>
      <name val="Univia pro book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0" xfId="0" applyFont="1"/>
    <xf numFmtId="0" fontId="4" fillId="0" borderId="7" xfId="0" applyFont="1" applyBorder="1"/>
    <xf numFmtId="0" fontId="1" fillId="0" borderId="1" xfId="0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shrinkToFit="1"/>
    </xf>
    <xf numFmtId="3" fontId="5" fillId="0" borderId="6" xfId="0" applyNumberFormat="1" applyFont="1" applyBorder="1" applyAlignment="1">
      <alignment horizontal="right" vertical="center" shrinkToFi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8" xfId="0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right" vertical="center" shrinkToFit="1"/>
    </xf>
    <xf numFmtId="0" fontId="8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0" fontId="1" fillId="0" borderId="5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right" vertical="center" shrinkToFit="1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center" wrapText="1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635000</xdr:colOff>
      <xdr:row>0</xdr:row>
      <xdr:rowOff>39688</xdr:rowOff>
    </xdr:from>
    <xdr:to>
      <xdr:col>5</xdr:col>
      <xdr:colOff>498476</xdr:colOff>
      <xdr:row>1</xdr:row>
      <xdr:rowOff>333335</xdr:rowOff>
    </xdr:to>
    <xdr:pic>
      <xdr:nvPicPr>
        <xdr:cNvPr id="2" name="Imagen 1" descr="finanzas">
          <a:extLst>
            <a:ext uri="{FF2B5EF4-FFF2-40B4-BE49-F238E27FC236}">
              <a16:creationId xmlns:a16="http://schemas.microsoft.com/office/drawing/2014/main" id="{AA2B513D-DFF7-488D-85E4-4FE0DCBD9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2900" y="39688"/>
          <a:ext cx="892176" cy="455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78066-A277-42D6-9B0C-2F60F6B1C5C7}">
  <sheetPr>
    <tabColor rgb="FFFFC000"/>
  </sheetPr>
  <dimension ref="A1:Z1000"/>
  <sheetViews>
    <sheetView tabSelected="1" topLeftCell="A28" zoomScale="120" zoomScaleNormal="120" workbookViewId="0">
      <selection activeCell="D44" sqref="D44"/>
    </sheetView>
  </sheetViews>
  <sheetFormatPr baseColWidth="10" defaultColWidth="12.625" defaultRowHeight="15" customHeight="1" x14ac:dyDescent="0.2"/>
  <cols>
    <col min="1" max="1" width="39" customWidth="1"/>
    <col min="2" max="6" width="13.5" customWidth="1"/>
    <col min="7" max="7" width="7" customWidth="1"/>
    <col min="8" max="8" width="10.75" style="31" customWidth="1"/>
    <col min="9" max="9" width="10.625" customWidth="1"/>
    <col min="10" max="26" width="7" customWidth="1"/>
  </cols>
  <sheetData>
    <row r="1" spans="1:26" ht="12.75" customHeight="1" x14ac:dyDescent="0.2">
      <c r="A1" s="1" t="s">
        <v>0</v>
      </c>
      <c r="B1" s="2"/>
      <c r="C1" s="2"/>
      <c r="D1" s="2"/>
      <c r="E1" s="2"/>
      <c r="F1" s="2"/>
      <c r="G1" s="3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9.25" customHeight="1" x14ac:dyDescent="0.2">
      <c r="A2" s="2"/>
      <c r="B2" s="2"/>
      <c r="C2" s="2"/>
      <c r="D2" s="2"/>
      <c r="E2" s="2"/>
      <c r="F2" s="2"/>
      <c r="G2" s="3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 x14ac:dyDescent="0.2">
      <c r="A3" s="5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8" t="s">
        <v>6</v>
      </c>
      <c r="G3" s="3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9.5" customHeight="1" x14ac:dyDescent="0.2">
      <c r="A4" s="9"/>
      <c r="B4" s="10"/>
      <c r="C4" s="11"/>
      <c r="D4" s="10"/>
      <c r="E4" s="10"/>
      <c r="F4" s="12"/>
      <c r="G4" s="3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9" customHeight="1" x14ac:dyDescent="0.2">
      <c r="A5" s="13" t="s">
        <v>7</v>
      </c>
      <c r="B5" s="14">
        <f>B6+B7+B8</f>
        <v>1554040021</v>
      </c>
      <c r="C5" s="14">
        <f t="shared" ref="C5:E5" si="0">SUM(C6:C8)</f>
        <v>0</v>
      </c>
      <c r="D5" s="14">
        <f t="shared" si="0"/>
        <v>0</v>
      </c>
      <c r="E5" s="14">
        <f t="shared" si="0"/>
        <v>0</v>
      </c>
      <c r="F5" s="15">
        <f t="shared" ref="F5:F8" si="1">SUM(B5:E5)</f>
        <v>1554040021</v>
      </c>
      <c r="G5" s="16"/>
      <c r="H5" s="17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9" customHeight="1" x14ac:dyDescent="0.2">
      <c r="A6" s="18" t="s">
        <v>8</v>
      </c>
      <c r="B6" s="19">
        <v>0</v>
      </c>
      <c r="C6" s="19">
        <v>0</v>
      </c>
      <c r="D6" s="19">
        <v>0</v>
      </c>
      <c r="E6" s="19">
        <v>0</v>
      </c>
      <c r="F6" s="19">
        <f t="shared" si="1"/>
        <v>0</v>
      </c>
      <c r="G6" s="16"/>
      <c r="H6" s="17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9" customHeight="1" x14ac:dyDescent="0.2">
      <c r="A7" s="18" t="s">
        <v>9</v>
      </c>
      <c r="B7" s="19">
        <v>0</v>
      </c>
      <c r="C7" s="19">
        <v>0</v>
      </c>
      <c r="D7" s="19">
        <v>0</v>
      </c>
      <c r="E7" s="19">
        <v>0</v>
      </c>
      <c r="F7" s="19">
        <f t="shared" si="1"/>
        <v>0</v>
      </c>
      <c r="G7" s="3"/>
      <c r="H7" s="4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9" customHeight="1" x14ac:dyDescent="0.2">
      <c r="A8" s="20" t="s">
        <v>10</v>
      </c>
      <c r="B8" s="19">
        <v>1554040021</v>
      </c>
      <c r="C8" s="19">
        <v>0</v>
      </c>
      <c r="D8" s="19">
        <v>0</v>
      </c>
      <c r="E8" s="19">
        <v>0</v>
      </c>
      <c r="F8" s="19">
        <f t="shared" si="1"/>
        <v>1554040021</v>
      </c>
      <c r="G8" s="3"/>
      <c r="H8" s="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9" customHeight="1" x14ac:dyDescent="0.2">
      <c r="A9" s="20"/>
      <c r="B9" s="21"/>
      <c r="C9" s="19"/>
      <c r="D9" s="19"/>
      <c r="E9" s="19"/>
      <c r="F9" s="15"/>
      <c r="G9" s="3"/>
      <c r="H9" s="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9" customHeight="1" x14ac:dyDescent="0.2">
      <c r="A10" s="22" t="s">
        <v>7</v>
      </c>
      <c r="B10" s="15">
        <f t="shared" ref="B10:E10" si="2">SUM(B11:B15)</f>
        <v>0</v>
      </c>
      <c r="C10" s="15">
        <f t="shared" si="2"/>
        <v>-233527549</v>
      </c>
      <c r="D10" s="15">
        <f t="shared" si="2"/>
        <v>2981437307</v>
      </c>
      <c r="E10" s="15">
        <f t="shared" si="2"/>
        <v>0</v>
      </c>
      <c r="F10" s="15">
        <f>SUM(B10:E10)</f>
        <v>2747909758</v>
      </c>
      <c r="G10" s="3"/>
      <c r="H10" s="4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9" customHeight="1" x14ac:dyDescent="0.2">
      <c r="A11" s="20" t="s">
        <v>11</v>
      </c>
      <c r="B11" s="19">
        <v>0</v>
      </c>
      <c r="C11" s="19">
        <v>0</v>
      </c>
      <c r="D11" s="19">
        <v>2981437307</v>
      </c>
      <c r="E11" s="19">
        <v>0</v>
      </c>
      <c r="F11" s="19">
        <f t="shared" ref="F11:F15" si="3">B11+C11+D11+E11</f>
        <v>2981437307</v>
      </c>
      <c r="G11" s="3"/>
      <c r="H11" s="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9" customHeight="1" x14ac:dyDescent="0.2">
      <c r="A12" s="20" t="s">
        <v>12</v>
      </c>
      <c r="B12" s="19">
        <v>0</v>
      </c>
      <c r="C12" s="19">
        <v>-235218955</v>
      </c>
      <c r="D12" s="19">
        <v>0</v>
      </c>
      <c r="E12" s="19">
        <v>0</v>
      </c>
      <c r="F12" s="19">
        <f t="shared" si="3"/>
        <v>-235218955</v>
      </c>
      <c r="G12" s="3"/>
      <c r="H12" s="4"/>
      <c r="I12" s="2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9" customHeight="1" x14ac:dyDescent="0.2">
      <c r="A13" s="20" t="s">
        <v>13</v>
      </c>
      <c r="B13" s="19">
        <v>0</v>
      </c>
      <c r="C13" s="19">
        <v>1692364</v>
      </c>
      <c r="D13" s="19">
        <v>0</v>
      </c>
      <c r="E13" s="19">
        <v>0</v>
      </c>
      <c r="F13" s="19">
        <f t="shared" si="3"/>
        <v>1692364</v>
      </c>
      <c r="G13" s="3"/>
      <c r="H13" s="4"/>
      <c r="I13" s="2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9" customHeight="1" x14ac:dyDescent="0.2">
      <c r="A14" s="20" t="s">
        <v>14</v>
      </c>
      <c r="B14" s="19">
        <v>0</v>
      </c>
      <c r="C14" s="19">
        <v>0</v>
      </c>
      <c r="D14" s="19">
        <v>0</v>
      </c>
      <c r="E14" s="19">
        <v>0</v>
      </c>
      <c r="F14" s="19">
        <f t="shared" si="3"/>
        <v>0</v>
      </c>
      <c r="G14" s="3"/>
      <c r="H14" s="4"/>
      <c r="I14" s="2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9" customHeight="1" x14ac:dyDescent="0.2">
      <c r="A15" s="20" t="s">
        <v>15</v>
      </c>
      <c r="B15" s="19">
        <v>0</v>
      </c>
      <c r="C15" s="19">
        <v>-958</v>
      </c>
      <c r="D15" s="19">
        <v>0</v>
      </c>
      <c r="E15" s="19">
        <v>0</v>
      </c>
      <c r="F15" s="19">
        <f t="shared" si="3"/>
        <v>-958</v>
      </c>
      <c r="G15" s="3"/>
      <c r="H15" s="4"/>
      <c r="I15" s="2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9" customHeight="1" x14ac:dyDescent="0.2">
      <c r="A16" s="24"/>
      <c r="B16" s="19"/>
      <c r="C16" s="19"/>
      <c r="D16" s="19"/>
      <c r="E16" s="19"/>
      <c r="F16" s="15"/>
      <c r="G16" s="3"/>
      <c r="H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5" customHeight="1" x14ac:dyDescent="0.2">
      <c r="A17" s="22" t="s">
        <v>16</v>
      </c>
      <c r="B17" s="15">
        <f t="shared" ref="B17:E17" si="4">SUM(B18:B19)</f>
        <v>0</v>
      </c>
      <c r="C17" s="15">
        <f t="shared" si="4"/>
        <v>0</v>
      </c>
      <c r="D17" s="15">
        <f t="shared" si="4"/>
        <v>0</v>
      </c>
      <c r="E17" s="15">
        <f t="shared" si="4"/>
        <v>0</v>
      </c>
      <c r="F17" s="15">
        <f t="shared" ref="F17:F19" si="5">SUM(B17:E17)</f>
        <v>0</v>
      </c>
      <c r="G17" s="16"/>
      <c r="H17" s="17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9" customHeight="1" x14ac:dyDescent="0.2">
      <c r="A18" s="18" t="s">
        <v>17</v>
      </c>
      <c r="B18" s="19">
        <v>0</v>
      </c>
      <c r="C18" s="19">
        <v>0</v>
      </c>
      <c r="D18" s="19">
        <v>0</v>
      </c>
      <c r="E18" s="19">
        <v>0</v>
      </c>
      <c r="F18" s="19">
        <f t="shared" si="5"/>
        <v>0</v>
      </c>
      <c r="G18" s="3"/>
      <c r="H18" s="25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9" customHeight="1" x14ac:dyDescent="0.2">
      <c r="A19" s="20" t="s">
        <v>18</v>
      </c>
      <c r="B19" s="19">
        <v>0</v>
      </c>
      <c r="C19" s="19">
        <v>0</v>
      </c>
      <c r="D19" s="19">
        <v>0</v>
      </c>
      <c r="E19" s="19">
        <v>0</v>
      </c>
      <c r="F19" s="19">
        <f t="shared" si="5"/>
        <v>0</v>
      </c>
      <c r="G19" s="3"/>
      <c r="H19" s="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9" customHeight="1" x14ac:dyDescent="0.2">
      <c r="A20" s="20"/>
      <c r="B20" s="19"/>
      <c r="C20" s="19"/>
      <c r="D20" s="19"/>
      <c r="E20" s="19"/>
      <c r="F20" s="15"/>
      <c r="G20" s="3"/>
      <c r="H20" s="4"/>
      <c r="I20" s="2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9" customHeight="1" x14ac:dyDescent="0.2">
      <c r="A21" s="22" t="s">
        <v>19</v>
      </c>
      <c r="B21" s="15">
        <f t="shared" ref="B21:E21" si="6">B5+B10+B17</f>
        <v>1554040021</v>
      </c>
      <c r="C21" s="15">
        <f t="shared" si="6"/>
        <v>-233527549</v>
      </c>
      <c r="D21" s="15">
        <f t="shared" si="6"/>
        <v>2981437307</v>
      </c>
      <c r="E21" s="15">
        <f t="shared" si="6"/>
        <v>0</v>
      </c>
      <c r="F21" s="15">
        <f>SUM(B21:E21)</f>
        <v>4301949779</v>
      </c>
      <c r="G21" s="3"/>
      <c r="H21" s="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9" customHeight="1" x14ac:dyDescent="0.2">
      <c r="A22" s="20"/>
      <c r="B22" s="15"/>
      <c r="C22" s="15"/>
      <c r="D22" s="15"/>
      <c r="E22" s="15"/>
      <c r="F22" s="15"/>
      <c r="G22" s="3"/>
      <c r="H22" s="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9.5" customHeight="1" x14ac:dyDescent="0.2">
      <c r="A23" s="22" t="s">
        <v>20</v>
      </c>
      <c r="B23" s="15">
        <f t="shared" ref="B23:E23" si="7">SUM(B24:B26)</f>
        <v>71973111</v>
      </c>
      <c r="C23" s="15">
        <f t="shared" si="7"/>
        <v>0</v>
      </c>
      <c r="D23" s="15">
        <f t="shared" si="7"/>
        <v>0</v>
      </c>
      <c r="E23" s="15">
        <f t="shared" si="7"/>
        <v>0</v>
      </c>
      <c r="F23" s="15">
        <f>SUM(B23:E23)</f>
        <v>71973111</v>
      </c>
      <c r="G23" s="3"/>
      <c r="H23" s="25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9" customHeight="1" x14ac:dyDescent="0.2">
      <c r="A24" s="18" t="s">
        <v>8</v>
      </c>
      <c r="B24" s="19">
        <v>0</v>
      </c>
      <c r="C24" s="19">
        <v>0</v>
      </c>
      <c r="D24" s="19">
        <v>0</v>
      </c>
      <c r="E24" s="19">
        <v>0</v>
      </c>
      <c r="F24" s="19">
        <f t="shared" ref="F24:F26" si="8">B24+C24+D24+E24</f>
        <v>0</v>
      </c>
      <c r="G24" s="3"/>
      <c r="H24" s="4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9" customHeight="1" x14ac:dyDescent="0.2">
      <c r="A25" s="18" t="s">
        <v>9</v>
      </c>
      <c r="B25" s="19">
        <v>0</v>
      </c>
      <c r="C25" s="19">
        <v>0</v>
      </c>
      <c r="D25" s="19">
        <v>0</v>
      </c>
      <c r="E25" s="19">
        <v>0</v>
      </c>
      <c r="F25" s="19">
        <f t="shared" si="8"/>
        <v>0</v>
      </c>
      <c r="G25" s="3"/>
      <c r="H25" s="4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9" customHeight="1" x14ac:dyDescent="0.2">
      <c r="A26" s="20" t="s">
        <v>10</v>
      </c>
      <c r="B26" s="19">
        <f>1626013132-1554040021</f>
        <v>71973111</v>
      </c>
      <c r="C26" s="19">
        <v>0</v>
      </c>
      <c r="D26" s="19">
        <v>0</v>
      </c>
      <c r="E26" s="19">
        <v>0</v>
      </c>
      <c r="F26" s="19">
        <f t="shared" si="8"/>
        <v>71973111</v>
      </c>
      <c r="G26" s="3"/>
      <c r="H26" s="4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9" customHeight="1" x14ac:dyDescent="0.2">
      <c r="A27" s="22"/>
      <c r="B27" s="15"/>
      <c r="C27" s="15"/>
      <c r="D27" s="15"/>
      <c r="E27" s="15"/>
      <c r="F27" s="15"/>
      <c r="G27" s="3"/>
      <c r="H27" s="25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 customHeight="1" x14ac:dyDescent="0.2">
      <c r="A28" s="22" t="s">
        <v>21</v>
      </c>
      <c r="B28" s="15">
        <f t="shared" ref="B28:C28" si="9">SUM(B29:B33)</f>
        <v>0</v>
      </c>
      <c r="C28" s="15">
        <f t="shared" si="9"/>
        <v>6524684197</v>
      </c>
      <c r="D28" s="15">
        <f>SUM(D29:D33)+1</f>
        <v>-1963651624</v>
      </c>
      <c r="E28" s="15">
        <f>SUM(E29:E33)</f>
        <v>0</v>
      </c>
      <c r="F28" s="15">
        <f>C28+D28</f>
        <v>4561032573</v>
      </c>
      <c r="G28" s="3"/>
      <c r="H28" s="2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9" customHeight="1" x14ac:dyDescent="0.2">
      <c r="A29" s="20" t="s">
        <v>11</v>
      </c>
      <c r="B29" s="19">
        <v>0</v>
      </c>
      <c r="C29" s="19">
        <v>0</v>
      </c>
      <c r="D29" s="19">
        <v>1016094276</v>
      </c>
      <c r="E29" s="19">
        <v>0</v>
      </c>
      <c r="F29" s="19">
        <f t="shared" ref="F29:F33" si="10">SUM(B29:E29)</f>
        <v>1016094276</v>
      </c>
      <c r="G29" s="3"/>
      <c r="H29" s="4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9" customHeight="1" x14ac:dyDescent="0.2">
      <c r="A30" s="20" t="s">
        <v>12</v>
      </c>
      <c r="B30" s="19">
        <v>0</v>
      </c>
      <c r="C30" s="19">
        <f>((6291156648+235218955-1692364)-(-958))</f>
        <v>6524684197</v>
      </c>
      <c r="D30" s="19">
        <v>-2981437307</v>
      </c>
      <c r="E30" s="19">
        <v>0</v>
      </c>
      <c r="F30" s="19">
        <f t="shared" si="10"/>
        <v>3543246890</v>
      </c>
      <c r="G30" s="3"/>
      <c r="H30" s="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9" customHeight="1" x14ac:dyDescent="0.2">
      <c r="A31" s="20" t="s">
        <v>13</v>
      </c>
      <c r="B31" s="19">
        <v>0</v>
      </c>
      <c r="C31" s="19">
        <v>0</v>
      </c>
      <c r="D31" s="19">
        <v>1692364</v>
      </c>
      <c r="E31" s="19">
        <v>0</v>
      </c>
      <c r="F31" s="19">
        <f t="shared" si="10"/>
        <v>1692364</v>
      </c>
      <c r="G31" s="3"/>
      <c r="H31" s="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9" customHeight="1" x14ac:dyDescent="0.2">
      <c r="A32" s="20" t="s">
        <v>14</v>
      </c>
      <c r="B32" s="19">
        <v>0</v>
      </c>
      <c r="C32" s="19">
        <v>0</v>
      </c>
      <c r="D32" s="19">
        <v>0</v>
      </c>
      <c r="E32" s="19">
        <v>0</v>
      </c>
      <c r="F32" s="19">
        <f t="shared" si="10"/>
        <v>0</v>
      </c>
      <c r="G32" s="3"/>
      <c r="H32" s="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9" customHeight="1" x14ac:dyDescent="0.2">
      <c r="A33" s="20" t="s">
        <v>15</v>
      </c>
      <c r="B33" s="19">
        <v>0</v>
      </c>
      <c r="C33" s="19">
        <v>0</v>
      </c>
      <c r="D33" s="19">
        <v>-958</v>
      </c>
      <c r="E33" s="19">
        <v>0</v>
      </c>
      <c r="F33" s="19">
        <f t="shared" si="10"/>
        <v>-958</v>
      </c>
      <c r="G33" s="3"/>
      <c r="H33" s="4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9" customHeight="1" x14ac:dyDescent="0.2">
      <c r="A34" s="24"/>
      <c r="B34" s="19"/>
      <c r="C34" s="19"/>
      <c r="D34" s="19"/>
      <c r="E34" s="19"/>
      <c r="F34" s="15"/>
      <c r="G34" s="3"/>
      <c r="H34" s="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 x14ac:dyDescent="0.2">
      <c r="A35" s="22" t="s">
        <v>22</v>
      </c>
      <c r="B35" s="15">
        <f t="shared" ref="B35:E35" si="11">SUM(B36:B37)</f>
        <v>0</v>
      </c>
      <c r="C35" s="15">
        <f t="shared" si="11"/>
        <v>0</v>
      </c>
      <c r="D35" s="15">
        <f t="shared" si="11"/>
        <v>0</v>
      </c>
      <c r="E35" s="15">
        <f t="shared" si="11"/>
        <v>0</v>
      </c>
      <c r="F35" s="15">
        <f t="shared" ref="F35:F37" si="12">SUM(B35:E35)</f>
        <v>0</v>
      </c>
      <c r="G35" s="3"/>
      <c r="H35" s="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9" customHeight="1" x14ac:dyDescent="0.2">
      <c r="A36" s="18" t="s">
        <v>17</v>
      </c>
      <c r="B36" s="19">
        <v>0</v>
      </c>
      <c r="C36" s="19">
        <v>0</v>
      </c>
      <c r="D36" s="19">
        <v>0</v>
      </c>
      <c r="E36" s="19">
        <v>0</v>
      </c>
      <c r="F36" s="19">
        <f t="shared" si="12"/>
        <v>0</v>
      </c>
      <c r="G36" s="3"/>
      <c r="H36" s="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9" customHeight="1" x14ac:dyDescent="0.2">
      <c r="A37" s="20" t="s">
        <v>18</v>
      </c>
      <c r="B37" s="19">
        <v>0</v>
      </c>
      <c r="C37" s="19">
        <v>0</v>
      </c>
      <c r="D37" s="19">
        <v>0</v>
      </c>
      <c r="E37" s="19">
        <v>0</v>
      </c>
      <c r="F37" s="19">
        <f t="shared" si="12"/>
        <v>0</v>
      </c>
      <c r="G37" s="3"/>
      <c r="H37" s="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9" customHeight="1" x14ac:dyDescent="0.2">
      <c r="A38" s="20"/>
      <c r="B38" s="19"/>
      <c r="C38" s="19"/>
      <c r="D38" s="19"/>
      <c r="E38" s="19"/>
      <c r="F38" s="15"/>
      <c r="G38" s="3"/>
      <c r="H38" s="25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26" t="s">
        <v>23</v>
      </c>
      <c r="B39" s="27">
        <f>B5+B23</f>
        <v>1626013132</v>
      </c>
      <c r="C39" s="27">
        <f>C10+C28</f>
        <v>6291156648</v>
      </c>
      <c r="D39" s="27">
        <f>D10+D28-1</f>
        <v>1017785682</v>
      </c>
      <c r="E39" s="27">
        <f>E23+E28+E35</f>
        <v>0</v>
      </c>
      <c r="F39" s="27">
        <f>B39+C39+D39+E39+1</f>
        <v>8934955463</v>
      </c>
      <c r="G39" s="16"/>
      <c r="H39" s="17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2.75" customHeight="1" x14ac:dyDescent="0.2">
      <c r="A40" s="28" t="s">
        <v>24</v>
      </c>
      <c r="B40" s="29"/>
      <c r="C40" s="29"/>
      <c r="D40" s="29"/>
      <c r="E40" s="29"/>
      <c r="F40" s="29"/>
      <c r="G40" s="3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1.5" customHeight="1" x14ac:dyDescent="0.2">
      <c r="A41" s="30" t="s">
        <v>25</v>
      </c>
      <c r="B41" s="30"/>
      <c r="C41" s="30" t="s">
        <v>26</v>
      </c>
      <c r="D41" s="30"/>
      <c r="E41" s="30"/>
      <c r="F41" s="30"/>
      <c r="G41" s="3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/>
    <row r="243" spans="1:26" ht="15.75" customHeight="1" x14ac:dyDescent="0.2"/>
    <row r="244" spans="1:26" ht="15.75" customHeight="1" x14ac:dyDescent="0.2"/>
    <row r="245" spans="1:26" ht="15.75" customHeight="1" x14ac:dyDescent="0.2"/>
    <row r="246" spans="1:26" ht="15.75" customHeight="1" x14ac:dyDescent="0.2"/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A41:B41"/>
    <mergeCell ref="C41:F41"/>
    <mergeCell ref="A1:F2"/>
    <mergeCell ref="A3:A4"/>
    <mergeCell ref="B3:B4"/>
    <mergeCell ref="C3:C4"/>
    <mergeCell ref="D3:D4"/>
    <mergeCell ref="E3:E4"/>
    <mergeCell ref="F3:F4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 DE VARIACIÓN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 Reyes</dc:creator>
  <cp:lastModifiedBy>Yeni Reyes</cp:lastModifiedBy>
  <dcterms:created xsi:type="dcterms:W3CDTF">2021-05-04T15:56:35Z</dcterms:created>
  <dcterms:modified xsi:type="dcterms:W3CDTF">2021-05-04T15:56:54Z</dcterms:modified>
</cp:coreProperties>
</file>