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 DE VARIACIÓN 3" sheetId="1" r:id="rId4"/>
  </sheets>
  <definedNames/>
  <calcPr/>
</workbook>
</file>

<file path=xl/sharedStrings.xml><?xml version="1.0" encoding="utf-8"?>
<sst xmlns="http://schemas.openxmlformats.org/spreadsheetml/2006/main" count="38" uniqueCount="27">
  <si>
    <t>2° Informe Trimestral de Avance de Gestión 2021
Gobierno del Estado de Oaxaca
Estado de Variación de la Hacienda Pública
Del 1 de enero al 30 de junio de 2021
(Pesos)</t>
  </si>
  <si>
    <t>Concepto</t>
  </si>
  <si>
    <t>Hacienda Pública / Patrimonio Contribuido</t>
  </si>
  <si>
    <t xml:space="preserve">Hacienda Pública / Patrimonio Generado en Ejercicios Anteriores
</t>
  </si>
  <si>
    <t>Hacienda Pública / Patrimonio Generado del Ejercicio</t>
  </si>
  <si>
    <t xml:space="preserve">Exceso o Insuficiencia en la Actualización de la Hacienda Pública / Patrimonio 
</t>
  </si>
  <si>
    <t xml:space="preserve">Total
</t>
  </si>
  <si>
    <t>Hacienda Pública / Patrimonio Contribuido Neto de 2020</t>
  </si>
  <si>
    <t>Aportaciones</t>
  </si>
  <si>
    <t xml:space="preserve">Donaciones de Capital </t>
  </si>
  <si>
    <t xml:space="preserve">Actualización de la Hacienda Pública / Patrimonio </t>
  </si>
  <si>
    <t>Resultados del Ejercicio (Ahorro/Desahorro)</t>
  </si>
  <si>
    <t>Resultados del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</si>
  <si>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</si>
  <si>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</si>
  <si>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</si>
  <si>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</si>
  <si>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 xml:space="preserve">Resultado por Posición Monetaria </t>
  </si>
  <si>
    <t xml:space="preserve">resultados por Tenencia de Activos no Monetarios </t>
  </si>
  <si>
    <t>Hacienda Pública / Patrimonio Neto Final de 2020  (Nota 15)</t>
  </si>
  <si>
    <t>Cambios en la Hacienda Pública / Patrimonio Generado Neto de 2021</t>
  </si>
  <si>
    <t>Variación de la Hacienda Pública / Patrimonio Generado Neto de 2021</t>
  </si>
  <si>
    <t>Cambios en el Exceso o Insuficiencia en la Actualización de la Hacienda Pública / Patrimonio Neto de 2021</t>
  </si>
  <si>
    <t>Hacienda Pública / Patrimonio Neto final de 2021    (Nota 15)</t>
  </si>
  <si>
    <t>Bajo protesta de decir verdad declaramos que los Estados Financieros y sus Notas son razonablemente correctos y responsabilidad del emisor.</t>
  </si>
  <si>
    <t xml:space="preserve">
MTRO. VICENTE MENDOZA TÉLLEZ GIRÓN 
SECRETARIO DE FINANZAS</t>
  </si>
  <si>
    <t>C.P. VICTOR MANUEL HUITRON GUTIÉRREZ
ENCARGADO DE DESPACHO DE LA DIRECCIÓN DE CONTABILIDAD GUBERNAMENTAL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</si>
</sst>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Arial"/>
    </font>
    <font>
      <b/>
      <sz val="5.0"/>
      <color theme="1"/>
      <name val="Univia pro book"/>
    </font>
    <font>
      <sz val="10.0"/>
      <color rgb="FF000000"/>
      <name val="Times New Roman"/>
    </font>
    <font>
      <sz val="5.0"/>
      <color rgb="FF000000"/>
      <name val="Times New Roman"/>
    </font>
    <font/>
    <font>
      <b/>
      <sz val="5.0"/>
      <color rgb="FF000000"/>
      <name val="Univia pro book"/>
    </font>
    <font>
      <b/>
      <sz val="10.0"/>
      <color rgb="FF000000"/>
      <name val="Times New Roman"/>
    </font>
    <font>
      <b/>
      <sz val="5.0"/>
      <color rgb="FF000000"/>
      <name val="Times New Roman"/>
    </font>
    <font>
      <sz val="5.0"/>
      <color theme="1"/>
      <name val="Univia pro book"/>
    </font>
    <font>
      <sz val="5.0"/>
      <color rgb="FF000000"/>
      <name val="Univia pro book"/>
    </font>
    <font>
      <sz val="10.0"/>
      <color rgb="FF000000"/>
      <name val="Univia pro book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4">
    <border/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/>
      <right/>
      <bottom/>
    </border>
    <border>
      <left/>
      <right style="thin">
        <color rgb="FF000000"/>
      </right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top" wrapText="1"/>
    </xf>
    <xf borderId="0" fillId="0" fontId="2" numFmtId="0" xfId="0" applyAlignment="1" applyFont="1">
      <alignment horizontal="left" vertical="top"/>
    </xf>
    <xf borderId="0" fillId="0" fontId="3" numFmtId="0" xfId="0" applyAlignment="1" applyFont="1">
      <alignment horizontal="left" vertical="top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1" numFmtId="0" xfId="0" applyAlignment="1" applyBorder="1" applyFont="1">
      <alignment horizontal="left" shrinkToFit="0" vertical="center" wrapText="1"/>
    </xf>
    <xf borderId="2" fillId="0" fontId="5" numFmtId="3" xfId="0" applyAlignment="1" applyBorder="1" applyFont="1" applyNumberFormat="1">
      <alignment horizontal="right" shrinkToFit="1" vertical="center" wrapText="0"/>
    </xf>
    <xf borderId="10" fillId="0" fontId="5" numFmtId="3" xfId="0" applyAlignment="1" applyBorder="1" applyFont="1" applyNumberFormat="1">
      <alignment horizontal="right" shrinkToFit="1" vertical="center" wrapText="0"/>
    </xf>
    <xf borderId="0" fillId="0" fontId="6" numFmtId="0" xfId="0" applyAlignment="1" applyFont="1">
      <alignment horizontal="left" vertical="top"/>
    </xf>
    <xf borderId="0" fillId="0" fontId="7" numFmtId="0" xfId="0" applyAlignment="1" applyFont="1">
      <alignment horizontal="left" vertical="top"/>
    </xf>
    <xf borderId="11" fillId="0" fontId="8" numFmtId="0" xfId="0" applyAlignment="1" applyBorder="1" applyFont="1">
      <alignment horizontal="left" shrinkToFit="0" vertical="center" wrapText="1"/>
    </xf>
    <xf borderId="10" fillId="0" fontId="9" numFmtId="3" xfId="0" applyAlignment="1" applyBorder="1" applyFont="1" applyNumberFormat="1">
      <alignment horizontal="right" shrinkToFit="1" vertical="center" wrapText="0"/>
    </xf>
    <xf borderId="11" fillId="0" fontId="8" numFmtId="0" xfId="0" applyAlignment="1" applyBorder="1" applyFont="1">
      <alignment horizontal="left" shrinkToFit="0" vertical="top" wrapText="1"/>
    </xf>
    <xf borderId="10" fillId="0" fontId="3" numFmtId="0" xfId="0" applyAlignment="1" applyBorder="1" applyFont="1">
      <alignment horizontal="left" vertical="top"/>
    </xf>
    <xf borderId="11" fillId="0" fontId="1" numFmtId="0" xfId="0" applyAlignment="1" applyBorder="1" applyFont="1">
      <alignment horizontal="left" shrinkToFit="0" vertical="center" wrapText="1"/>
    </xf>
    <xf borderId="0" fillId="0" fontId="2" numFmtId="3" xfId="0" applyAlignment="1" applyFont="1" applyNumberFormat="1">
      <alignment horizontal="left" vertical="top"/>
    </xf>
    <xf borderId="11" fillId="0" fontId="9" numFmtId="0" xfId="0" applyAlignment="1" applyBorder="1" applyFont="1">
      <alignment horizontal="left" vertical="top"/>
    </xf>
    <xf borderId="0" fillId="0" fontId="3" numFmtId="3" xfId="0" applyAlignment="1" applyFont="1" applyNumberFormat="1">
      <alignment horizontal="left" vertical="top"/>
    </xf>
    <xf borderId="12" fillId="0" fontId="1" numFmtId="0" xfId="0" applyAlignment="1" applyBorder="1" applyFont="1">
      <alignment horizontal="left" shrinkToFit="0" vertical="center" wrapText="1"/>
    </xf>
    <xf borderId="13" fillId="0" fontId="5" numFmtId="3" xfId="0" applyAlignment="1" applyBorder="1" applyFont="1" applyNumberFormat="1">
      <alignment horizontal="right" shrinkToFit="1" vertical="center" wrapText="0"/>
    </xf>
    <xf borderId="0" fillId="0" fontId="8" numFmtId="0" xfId="0" applyAlignment="1" applyFont="1">
      <alignment horizontal="left" vertical="top"/>
    </xf>
    <xf borderId="0" fillId="0" fontId="10" numFmtId="0" xfId="0" applyAlignment="1" applyFont="1">
      <alignment horizontal="left" vertical="top"/>
    </xf>
    <xf borderId="0" fillId="0" fontId="1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628650</xdr:colOff>
      <xdr:row>0</xdr:row>
      <xdr:rowOff>38100</xdr:rowOff>
    </xdr:from>
    <xdr:ext cx="895350" cy="447675"/>
    <xdr:pic>
      <xdr:nvPicPr>
        <xdr:cNvPr descr="finanzas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2.63" defaultRowHeight="15.0"/>
  <cols>
    <col customWidth="1" min="1" max="1" width="39.0"/>
    <col customWidth="1" min="2" max="6" width="13.5"/>
    <col customWidth="1" min="7" max="7" width="7.0"/>
    <col customWidth="1" min="8" max="8" width="10.75"/>
    <col customWidth="1" min="9" max="9" width="10.63"/>
    <col customWidth="1" min="10" max="26" width="7.0"/>
  </cols>
  <sheetData>
    <row r="1" ht="12.75" customHeight="1">
      <c r="A1" s="1" t="s">
        <v>0</v>
      </c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9.25" customHeight="1"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7" t="s">
        <v>6</v>
      </c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8"/>
      <c r="B4" s="9"/>
      <c r="C4" s="10"/>
      <c r="D4" s="9"/>
      <c r="E4" s="9"/>
      <c r="F4" s="11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9.0" customHeight="1">
      <c r="A5" s="12" t="s">
        <v>7</v>
      </c>
      <c r="B5" s="13">
        <f>B6+B7+B8</f>
        <v>1995952837</v>
      </c>
      <c r="C5" s="13">
        <f t="shared" ref="C5:E5" si="1">SUM(C6:C8)</f>
        <v>0</v>
      </c>
      <c r="D5" s="13">
        <f t="shared" si="1"/>
        <v>0</v>
      </c>
      <c r="E5" s="13">
        <f t="shared" si="1"/>
        <v>0</v>
      </c>
      <c r="F5" s="14">
        <f t="shared" ref="F5:F8" si="2">SUM(B5:E5)</f>
        <v>1995952837</v>
      </c>
      <c r="G5" s="15"/>
      <c r="H5" s="16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9.0" customHeight="1">
      <c r="A6" s="17" t="s">
        <v>8</v>
      </c>
      <c r="B6" s="18">
        <v>0.0</v>
      </c>
      <c r="C6" s="18">
        <v>0.0</v>
      </c>
      <c r="D6" s="18">
        <v>0.0</v>
      </c>
      <c r="E6" s="18">
        <v>0.0</v>
      </c>
      <c r="F6" s="18">
        <f t="shared" si="2"/>
        <v>0</v>
      </c>
      <c r="G6" s="15"/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9.0" customHeight="1">
      <c r="A7" s="17" t="s">
        <v>9</v>
      </c>
      <c r="B7" s="18">
        <v>0.0</v>
      </c>
      <c r="C7" s="18">
        <v>0.0</v>
      </c>
      <c r="D7" s="18">
        <v>0.0</v>
      </c>
      <c r="E7" s="18">
        <v>0.0</v>
      </c>
      <c r="F7" s="18">
        <f t="shared" si="2"/>
        <v>0</v>
      </c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9.0" customHeight="1">
      <c r="A8" s="19" t="s">
        <v>10</v>
      </c>
      <c r="B8" s="18">
        <v>1.995952837E9</v>
      </c>
      <c r="C8" s="18">
        <v>0.0</v>
      </c>
      <c r="D8" s="18">
        <v>0.0</v>
      </c>
      <c r="E8" s="18">
        <v>0.0</v>
      </c>
      <c r="F8" s="18">
        <f t="shared" si="2"/>
        <v>1995952837</v>
      </c>
      <c r="G8" s="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9.0" customHeight="1">
      <c r="A9" s="19"/>
      <c r="B9" s="20"/>
      <c r="C9" s="18"/>
      <c r="D9" s="18"/>
      <c r="E9" s="18"/>
      <c r="F9" s="14"/>
      <c r="G9" s="2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9.0" customHeight="1">
      <c r="A10" s="21" t="s">
        <v>7</v>
      </c>
      <c r="B10" s="14">
        <f t="shared" ref="B10:E10" si="3">SUM(B11:B15)</f>
        <v>0</v>
      </c>
      <c r="C10" s="14">
        <f t="shared" si="3"/>
        <v>-732262751</v>
      </c>
      <c r="D10" s="14">
        <f t="shared" si="3"/>
        <v>4065960127</v>
      </c>
      <c r="E10" s="14">
        <f t="shared" si="3"/>
        <v>0</v>
      </c>
      <c r="F10" s="14">
        <f>SUM(B10:E10)</f>
        <v>3333697376</v>
      </c>
      <c r="G10" s="2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9.0" customHeight="1">
      <c r="A11" s="19" t="s">
        <v>11</v>
      </c>
      <c r="B11" s="18">
        <v>0.0</v>
      </c>
      <c r="C11" s="18">
        <v>0.0</v>
      </c>
      <c r="D11" s="18">
        <v>4.065960127E9</v>
      </c>
      <c r="E11" s="18">
        <v>0.0</v>
      </c>
      <c r="F11" s="18">
        <f t="shared" ref="F11:F15" si="4">B11+C11+D11+E11</f>
        <v>4065960127</v>
      </c>
      <c r="G11" s="2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9.0" customHeight="1">
      <c r="A12" s="19" t="s">
        <v>12</v>
      </c>
      <c r="B12" s="18">
        <v>0.0</v>
      </c>
      <c r="C12" s="18">
        <v>-7.33954157E8</v>
      </c>
      <c r="D12" s="18">
        <v>0.0</v>
      </c>
      <c r="E12" s="18">
        <v>0.0</v>
      </c>
      <c r="F12" s="18">
        <f t="shared" si="4"/>
        <v>-733954157</v>
      </c>
      <c r="G12" s="2"/>
      <c r="H12" s="3"/>
      <c r="I12" s="2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9.0" customHeight="1">
      <c r="A13" s="19" t="s">
        <v>13</v>
      </c>
      <c r="B13" s="18">
        <v>0.0</v>
      </c>
      <c r="C13" s="18">
        <v>1692364.0</v>
      </c>
      <c r="D13" s="18">
        <v>0.0</v>
      </c>
      <c r="E13" s="18">
        <v>0.0</v>
      </c>
      <c r="F13" s="18">
        <f t="shared" si="4"/>
        <v>1692364</v>
      </c>
      <c r="G13" s="2"/>
      <c r="H13" s="3"/>
      <c r="I13" s="2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9.0" customHeight="1">
      <c r="A14" s="19" t="s">
        <v>14</v>
      </c>
      <c r="B14" s="18">
        <v>0.0</v>
      </c>
      <c r="C14" s="18">
        <v>0.0</v>
      </c>
      <c r="D14" s="18">
        <v>0.0</v>
      </c>
      <c r="E14" s="18">
        <v>0.0</v>
      </c>
      <c r="F14" s="18">
        <f t="shared" si="4"/>
        <v>0</v>
      </c>
      <c r="G14" s="2"/>
      <c r="H14" s="3"/>
      <c r="I14" s="2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9.0" customHeight="1">
      <c r="A15" s="19" t="s">
        <v>15</v>
      </c>
      <c r="B15" s="18">
        <v>0.0</v>
      </c>
      <c r="C15" s="18">
        <v>-958.0</v>
      </c>
      <c r="D15" s="18">
        <v>0.0</v>
      </c>
      <c r="E15" s="18">
        <v>0.0</v>
      </c>
      <c r="F15" s="18">
        <f t="shared" si="4"/>
        <v>-958</v>
      </c>
      <c r="G15" s="2"/>
      <c r="H15" s="3"/>
      <c r="I15" s="2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9.0" customHeight="1">
      <c r="A16" s="23"/>
      <c r="B16" s="18"/>
      <c r="C16" s="18"/>
      <c r="D16" s="18"/>
      <c r="E16" s="18"/>
      <c r="F16" s="14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6.5" customHeight="1">
      <c r="A17" s="21" t="s">
        <v>16</v>
      </c>
      <c r="B17" s="14">
        <f t="shared" ref="B17:E17" si="5">SUM(B18:B19)</f>
        <v>0</v>
      </c>
      <c r="C17" s="14">
        <f t="shared" si="5"/>
        <v>0</v>
      </c>
      <c r="D17" s="14">
        <f t="shared" si="5"/>
        <v>0</v>
      </c>
      <c r="E17" s="14">
        <f t="shared" si="5"/>
        <v>0</v>
      </c>
      <c r="F17" s="14">
        <f t="shared" ref="F17:F19" si="6">SUM(B17:E17)</f>
        <v>0</v>
      </c>
      <c r="G17" s="15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9.0" customHeight="1">
      <c r="A18" s="17" t="s">
        <v>17</v>
      </c>
      <c r="B18" s="18">
        <v>0.0</v>
      </c>
      <c r="C18" s="18">
        <v>0.0</v>
      </c>
      <c r="D18" s="18">
        <v>0.0</v>
      </c>
      <c r="E18" s="18">
        <v>0.0</v>
      </c>
      <c r="F18" s="18">
        <f t="shared" si="6"/>
        <v>0</v>
      </c>
      <c r="G18" s="2"/>
      <c r="H18" s="2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9.0" customHeight="1">
      <c r="A19" s="19" t="s">
        <v>18</v>
      </c>
      <c r="B19" s="18">
        <v>0.0</v>
      </c>
      <c r="C19" s="18">
        <v>0.0</v>
      </c>
      <c r="D19" s="18">
        <v>0.0</v>
      </c>
      <c r="E19" s="18">
        <v>0.0</v>
      </c>
      <c r="F19" s="18">
        <f t="shared" si="6"/>
        <v>0</v>
      </c>
      <c r="G19" s="2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9.0" customHeight="1">
      <c r="A20" s="19"/>
      <c r="B20" s="18"/>
      <c r="C20" s="18"/>
      <c r="D20" s="18"/>
      <c r="E20" s="18"/>
      <c r="F20" s="14"/>
      <c r="G20" s="2"/>
      <c r="H20" s="3"/>
      <c r="I20" s="2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9.0" customHeight="1">
      <c r="A21" s="21" t="s">
        <v>19</v>
      </c>
      <c r="B21" s="14">
        <f t="shared" ref="B21:E21" si="7">B5+B10+B17</f>
        <v>1995952837</v>
      </c>
      <c r="C21" s="14">
        <f t="shared" si="7"/>
        <v>-732262751</v>
      </c>
      <c r="D21" s="14">
        <f t="shared" si="7"/>
        <v>4065960127</v>
      </c>
      <c r="E21" s="14">
        <f t="shared" si="7"/>
        <v>0</v>
      </c>
      <c r="F21" s="14">
        <f>SUM(B21:E21)+1</f>
        <v>5329650214</v>
      </c>
      <c r="G21" s="2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9.0" customHeight="1">
      <c r="A22" s="19"/>
      <c r="B22" s="14"/>
      <c r="C22" s="14"/>
      <c r="D22" s="14"/>
      <c r="E22" s="14"/>
      <c r="F22" s="14"/>
      <c r="G22" s="2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21" t="s">
        <v>20</v>
      </c>
      <c r="B23" s="14">
        <f t="shared" ref="B23:E23" si="8">SUM(B24:B26)</f>
        <v>-301383178</v>
      </c>
      <c r="C23" s="14">
        <f t="shared" si="8"/>
        <v>0</v>
      </c>
      <c r="D23" s="14">
        <f t="shared" si="8"/>
        <v>0</v>
      </c>
      <c r="E23" s="14">
        <f t="shared" si="8"/>
        <v>0</v>
      </c>
      <c r="F23" s="14">
        <f>SUM(B23:E23)</f>
        <v>-301383178</v>
      </c>
      <c r="G23" s="2"/>
      <c r="H23" s="2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9.0" customHeight="1">
      <c r="A24" s="17" t="s">
        <v>8</v>
      </c>
      <c r="B24" s="18">
        <v>0.0</v>
      </c>
      <c r="C24" s="18">
        <v>0.0</v>
      </c>
      <c r="D24" s="18">
        <v>0.0</v>
      </c>
      <c r="E24" s="18">
        <v>0.0</v>
      </c>
      <c r="F24" s="18">
        <f t="shared" ref="F24:F26" si="9">B24+C24+D24+E24</f>
        <v>0</v>
      </c>
      <c r="G24" s="2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9.0" customHeight="1">
      <c r="A25" s="17" t="s">
        <v>9</v>
      </c>
      <c r="B25" s="18">
        <v>0.0</v>
      </c>
      <c r="C25" s="18">
        <v>0.0</v>
      </c>
      <c r="D25" s="18">
        <v>0.0</v>
      </c>
      <c r="E25" s="18">
        <v>0.0</v>
      </c>
      <c r="F25" s="18">
        <f t="shared" si="9"/>
        <v>0</v>
      </c>
      <c r="G25" s="2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9.0" customHeight="1">
      <c r="A26" s="19" t="s">
        <v>10</v>
      </c>
      <c r="B26" s="18">
        <f>1694569659-1995952837</f>
        <v>-301383178</v>
      </c>
      <c r="C26" s="18">
        <v>0.0</v>
      </c>
      <c r="D26" s="18">
        <v>0.0</v>
      </c>
      <c r="E26" s="18">
        <v>0.0</v>
      </c>
      <c r="F26" s="18">
        <f t="shared" si="9"/>
        <v>-301383178</v>
      </c>
      <c r="G26" s="2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9.0" customHeight="1">
      <c r="A27" s="21"/>
      <c r="B27" s="14"/>
      <c r="C27" s="14"/>
      <c r="D27" s="14"/>
      <c r="E27" s="14"/>
      <c r="F27" s="14"/>
      <c r="G27" s="2"/>
      <c r="H27" s="2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21" t="s">
        <v>21</v>
      </c>
      <c r="B28" s="14">
        <f t="shared" ref="B28:C28" si="10">SUM(B29:B33)</f>
        <v>0</v>
      </c>
      <c r="C28" s="14">
        <f t="shared" si="10"/>
        <v>6863318709</v>
      </c>
      <c r="D28" s="14">
        <f>SUM(D29:D33)+1</f>
        <v>-2822268995</v>
      </c>
      <c r="E28" s="14">
        <f>SUM(E29:E33)</f>
        <v>0</v>
      </c>
      <c r="F28" s="14">
        <f>C28+D28</f>
        <v>4041049714</v>
      </c>
      <c r="G28" s="2"/>
      <c r="H28" s="2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9.0" customHeight="1">
      <c r="A29" s="19" t="s">
        <v>11</v>
      </c>
      <c r="B29" s="18">
        <v>0.0</v>
      </c>
      <c r="C29" s="18">
        <v>0.0</v>
      </c>
      <c r="D29" s="18">
        <v>1.241999725E9</v>
      </c>
      <c r="E29" s="18">
        <v>0.0</v>
      </c>
      <c r="F29" s="18">
        <f t="shared" ref="F29:F33" si="11">SUM(B29:E29)</f>
        <v>1241999725</v>
      </c>
      <c r="G29" s="2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9.0" customHeight="1">
      <c r="A30" s="19" t="s">
        <v>12</v>
      </c>
      <c r="B30" s="18">
        <v>0.0</v>
      </c>
      <c r="C30" s="18">
        <f>((6131055958+733954157-1692364)-(-958))</f>
        <v>6863318709</v>
      </c>
      <c r="D30" s="18">
        <v>-4.065960127E9</v>
      </c>
      <c r="E30" s="18">
        <v>0.0</v>
      </c>
      <c r="F30" s="18">
        <f t="shared" si="11"/>
        <v>2797358582</v>
      </c>
      <c r="G30" s="2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9.0" customHeight="1">
      <c r="A31" s="19" t="s">
        <v>13</v>
      </c>
      <c r="B31" s="18">
        <v>0.0</v>
      </c>
      <c r="C31" s="18">
        <v>0.0</v>
      </c>
      <c r="D31" s="18">
        <v>1692364.0</v>
      </c>
      <c r="E31" s="18">
        <v>0.0</v>
      </c>
      <c r="F31" s="18">
        <f t="shared" si="11"/>
        <v>1692364</v>
      </c>
      <c r="G31" s="2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0" customHeight="1">
      <c r="A32" s="19" t="s">
        <v>14</v>
      </c>
      <c r="B32" s="18">
        <v>0.0</v>
      </c>
      <c r="C32" s="18">
        <v>0.0</v>
      </c>
      <c r="D32" s="18">
        <v>0.0</v>
      </c>
      <c r="E32" s="18">
        <v>0.0</v>
      </c>
      <c r="F32" s="18">
        <f t="shared" si="11"/>
        <v>0</v>
      </c>
      <c r="G32" s="2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9.0" customHeight="1">
      <c r="A33" s="19" t="s">
        <v>15</v>
      </c>
      <c r="B33" s="18">
        <v>0.0</v>
      </c>
      <c r="C33" s="18">
        <v>0.0</v>
      </c>
      <c r="D33" s="18">
        <v>-958.0</v>
      </c>
      <c r="E33" s="18">
        <v>0.0</v>
      </c>
      <c r="F33" s="18">
        <f t="shared" si="11"/>
        <v>-958</v>
      </c>
      <c r="G33" s="2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9.0" customHeight="1">
      <c r="A34" s="23"/>
      <c r="B34" s="18"/>
      <c r="C34" s="18"/>
      <c r="D34" s="18"/>
      <c r="E34" s="18"/>
      <c r="F34" s="14"/>
      <c r="G34" s="2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21" t="s">
        <v>22</v>
      </c>
      <c r="B35" s="14">
        <f t="shared" ref="B35:E35" si="12">SUM(B36:B37)</f>
        <v>0</v>
      </c>
      <c r="C35" s="14">
        <f t="shared" si="12"/>
        <v>0</v>
      </c>
      <c r="D35" s="14">
        <f t="shared" si="12"/>
        <v>0</v>
      </c>
      <c r="E35" s="14">
        <f t="shared" si="12"/>
        <v>0</v>
      </c>
      <c r="F35" s="14">
        <f t="shared" ref="F35:F37" si="13">SUM(B35:E35)</f>
        <v>0</v>
      </c>
      <c r="G35" s="2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9.0" customHeight="1">
      <c r="A36" s="17" t="s">
        <v>17</v>
      </c>
      <c r="B36" s="18">
        <v>0.0</v>
      </c>
      <c r="C36" s="18">
        <v>0.0</v>
      </c>
      <c r="D36" s="18">
        <v>0.0</v>
      </c>
      <c r="E36" s="18">
        <v>0.0</v>
      </c>
      <c r="F36" s="18">
        <f t="shared" si="13"/>
        <v>0</v>
      </c>
      <c r="G36" s="2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9.0" customHeight="1">
      <c r="A37" s="19" t="s">
        <v>18</v>
      </c>
      <c r="B37" s="18">
        <v>0.0</v>
      </c>
      <c r="C37" s="18">
        <v>0.0</v>
      </c>
      <c r="D37" s="18">
        <v>0.0</v>
      </c>
      <c r="E37" s="18">
        <v>0.0</v>
      </c>
      <c r="F37" s="18">
        <f t="shared" si="13"/>
        <v>0</v>
      </c>
      <c r="G37" s="2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9.0" customHeight="1">
      <c r="A38" s="19"/>
      <c r="B38" s="18"/>
      <c r="C38" s="18"/>
      <c r="D38" s="18"/>
      <c r="E38" s="18"/>
      <c r="F38" s="14"/>
      <c r="G38" s="2"/>
      <c r="H38" s="2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5" t="s">
        <v>23</v>
      </c>
      <c r="B39" s="26">
        <f>B5+B23</f>
        <v>1694569659</v>
      </c>
      <c r="C39" s="26">
        <f>C10+C28</f>
        <v>6131055958</v>
      </c>
      <c r="D39" s="26">
        <f>D10+D28-1</f>
        <v>1243691131</v>
      </c>
      <c r="E39" s="26">
        <f>E23+E28+E35</f>
        <v>0</v>
      </c>
      <c r="F39" s="26">
        <f>B39+C39+D39+E39</f>
        <v>9069316748</v>
      </c>
      <c r="G39" s="15"/>
      <c r="H39" s="16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2.75" customHeight="1">
      <c r="A40" s="27" t="s">
        <v>24</v>
      </c>
      <c r="B40" s="28"/>
      <c r="C40" s="28"/>
      <c r="D40" s="28"/>
      <c r="E40" s="28"/>
      <c r="F40" s="28"/>
      <c r="G40" s="2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31.5" customHeight="1">
      <c r="A41" s="29" t="s">
        <v>25</v>
      </c>
      <c r="C41" s="29" t="s">
        <v>26</v>
      </c>
      <c r="G41" s="2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41:B41"/>
    <mergeCell ref="C41:F41"/>
    <mergeCell ref="A1:F2"/>
    <mergeCell ref="A3:A4"/>
    <mergeCell ref="B3:B4"/>
    <mergeCell ref="C3:C4"/>
    <mergeCell ref="D3:D4"/>
    <mergeCell ref="E3:E4"/>
    <mergeCell ref="F3:F4"/>
  </mergeCells>
  <printOptions/>
  <pageMargins bottom="0.75" footer="0.0" header="0.0" left="0.7" right="0.7" top="0.75"/>
  <pageSetup orientation="landscape"/>
  <drawing r:id="rId1"/>
</worksheet>
</file>