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GRESOS" sheetId="1" r:id="rId4"/>
  </sheets>
  <definedNames/>
  <calcPr/>
</workbook>
</file>

<file path=xl/sharedStrings.xml><?xml version="1.0" encoding="utf-8"?>
<sst xmlns="http://schemas.openxmlformats.org/spreadsheetml/2006/main" count="78" uniqueCount="78">
  <si>
    <t>Formato 5</t>
  </si>
  <si>
    <t>GOBIERNO DEL ESTADO DE OAXACA</t>
  </si>
  <si>
    <t>Estado Analítico de Ingresos Detallado - LDF</t>
  </si>
  <si>
    <t>Del 1 de enero al 30 septiembre de 2021</t>
  </si>
  <si>
    <t>(PESOS)</t>
  </si>
  <si>
    <r>
      <rPr>
        <rFont val="Arial"/>
        <b/>
        <color theme="1"/>
        <sz val="10.0"/>
      </rPr>
      <t>Concepto</t>
    </r>
    <r>
      <rPr>
        <rFont val="Arial"/>
        <b/>
        <color rgb="FFFF0000"/>
        <sz val="10.0"/>
      </rPr>
      <t xml:space="preserve"> </t>
    </r>
  </si>
  <si>
    <t>Ingreso</t>
  </si>
  <si>
    <t>Diferencia</t>
  </si>
  <si>
    <t>Estimado</t>
  </si>
  <si>
    <t>Ampliaciones/
(Reducciones)</t>
  </si>
  <si>
    <t>Modificado</t>
  </si>
  <si>
    <t>Devengado</t>
  </si>
  <si>
    <t>Recaudado</t>
  </si>
  <si>
    <t xml:space="preserve">Ingresos de Libre Disposición </t>
  </si>
  <si>
    <r>
      <rPr>
        <rFont val="Arial"/>
        <color theme="1"/>
        <sz val="8.0"/>
      </rPr>
      <t>A.</t>
    </r>
    <r>
      <rPr>
        <rFont val="Times New Roman"/>
        <color theme="1"/>
        <sz val="8.0"/>
      </rPr>
      <t xml:space="preserve">     </t>
    </r>
    <r>
      <rPr>
        <rFont val="Arial"/>
        <color theme="1"/>
        <sz val="8.0"/>
      </rPr>
      <t>Impuestos</t>
    </r>
  </si>
  <si>
    <r>
      <rPr>
        <rFont val="Arial"/>
        <color theme="1"/>
        <sz val="8.0"/>
      </rPr>
      <t>B.</t>
    </r>
    <r>
      <rPr>
        <rFont val="Times New Roman"/>
        <color theme="1"/>
        <sz val="8.0"/>
      </rPr>
      <t xml:space="preserve">     </t>
    </r>
    <r>
      <rPr>
        <rFont val="Arial"/>
        <color theme="1"/>
        <sz val="8.0"/>
      </rPr>
      <t>Cuotas y Aportaciones de Seguridad Social</t>
    </r>
  </si>
  <si>
    <r>
      <rPr>
        <rFont val="Arial"/>
        <color theme="1"/>
        <sz val="8.0"/>
      </rPr>
      <t>C.</t>
    </r>
    <r>
      <rPr>
        <rFont val="Times New Roman"/>
        <color theme="1"/>
        <sz val="8.0"/>
      </rPr>
      <t xml:space="preserve">    </t>
    </r>
    <r>
      <rPr>
        <rFont val="Arial"/>
        <color theme="1"/>
        <sz val="8.0"/>
      </rPr>
      <t>Contribuciones de Mejoras</t>
    </r>
  </si>
  <si>
    <r>
      <rPr>
        <rFont val="Arial"/>
        <color theme="1"/>
        <sz val="8.0"/>
      </rPr>
      <t>D.</t>
    </r>
    <r>
      <rPr>
        <rFont val="Times New Roman"/>
        <color theme="1"/>
        <sz val="8.0"/>
      </rPr>
      <t xml:space="preserve">    </t>
    </r>
    <r>
      <rPr>
        <rFont val="Arial"/>
        <color theme="1"/>
        <sz val="8.0"/>
      </rPr>
      <t>Derechos</t>
    </r>
  </si>
  <si>
    <r>
      <rPr>
        <rFont val="Arial"/>
        <color theme="1"/>
        <sz val="8.0"/>
      </rPr>
      <t>E.</t>
    </r>
    <r>
      <rPr>
        <rFont val="Times New Roman"/>
        <color theme="1"/>
        <sz val="8.0"/>
      </rPr>
      <t xml:space="preserve">     </t>
    </r>
    <r>
      <rPr>
        <rFont val="Arial"/>
        <color theme="1"/>
        <sz val="8.0"/>
      </rPr>
      <t>Productos</t>
    </r>
  </si>
  <si>
    <r>
      <rPr>
        <rFont val="Arial"/>
        <color theme="1"/>
        <sz val="8.0"/>
      </rPr>
      <t>F.</t>
    </r>
    <r>
      <rPr>
        <rFont val="Times New Roman"/>
        <color theme="1"/>
        <sz val="8.0"/>
      </rPr>
      <t xml:space="preserve">     </t>
    </r>
    <r>
      <rPr>
        <rFont val="Arial"/>
        <color theme="1"/>
        <sz val="8.0"/>
      </rPr>
      <t>Aprovechamientos</t>
    </r>
  </si>
  <si>
    <r>
      <rPr>
        <rFont val="Arial"/>
        <color theme="1"/>
        <sz val="8.0"/>
      </rPr>
      <t>G.</t>
    </r>
    <r>
      <rPr>
        <rFont val="Times New Roman"/>
        <color theme="1"/>
        <sz val="8.0"/>
      </rPr>
      <t xml:space="preserve">    </t>
    </r>
    <r>
      <rPr>
        <rFont val="Arial"/>
        <color theme="1"/>
        <sz val="8.0"/>
      </rPr>
      <t>Ingresos por Ventas de Bienes y Servicios</t>
    </r>
  </si>
  <si>
    <r>
      <rPr>
        <rFont val="Arial"/>
        <color theme="1"/>
        <sz val="8.0"/>
      </rPr>
      <t>H.</t>
    </r>
    <r>
      <rPr>
        <rFont val="Times New Roman"/>
        <color theme="1"/>
        <sz val="8.0"/>
      </rPr>
      <t xml:space="preserve">    </t>
    </r>
    <r>
      <rPr>
        <rFont val="Arial"/>
        <color theme="1"/>
        <sz val="8.0"/>
      </rPr>
      <t>Participaciones</t>
    </r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</si>
  <si>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</si>
  <si>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</si>
  <si>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</si>
  <si>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</si>
  <si>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</si>
  <si>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</si>
  <si>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</si>
  <si>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</si>
  <si>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</si>
  <si>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</si>
  <si>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</si>
  <si>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</si>
  <si>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r>
      <rPr>
        <rFont val="Arial"/>
        <color theme="1"/>
        <sz val="8.0"/>
      </rPr>
      <t>I.</t>
    </r>
    <r>
      <rPr>
        <rFont val="Times New Roman"/>
        <color theme="1"/>
        <sz val="8.0"/>
      </rPr>
      <t xml:space="preserve">      </t>
    </r>
    <r>
      <rPr>
        <rFont val="Arial"/>
        <color theme="1"/>
        <sz val="8.0"/>
      </rPr>
      <t>Incentivos Derivados de la Colaboración Fiscal</t>
    </r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</si>
  <si>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</si>
  <si>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</si>
  <si>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</si>
  <si>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</si>
  <si>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</si>
  <si>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</si>
  <si>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r>
      <rPr>
        <rFont val="Arial"/>
        <color theme="1"/>
        <sz val="8.0"/>
      </rPr>
      <t>J.</t>
    </r>
    <r>
      <rPr>
        <rFont val="Times New Roman"/>
        <color theme="1"/>
        <sz val="8.0"/>
      </rPr>
      <t xml:space="preserve">     </t>
    </r>
    <r>
      <rPr>
        <rFont val="Arial"/>
        <color theme="1"/>
        <sz val="8.0"/>
      </rPr>
      <t>Transferencias y Asignaciones</t>
    </r>
  </si>
  <si>
    <r>
      <rPr>
        <rFont val="Arial"/>
        <color theme="1"/>
        <sz val="8.0"/>
      </rPr>
      <t>K.</t>
    </r>
    <r>
      <rPr>
        <rFont val="Times New Roman"/>
        <color theme="1"/>
        <sz val="8.0"/>
      </rPr>
      <t xml:space="preserve">     </t>
    </r>
    <r>
      <rPr>
        <rFont val="Arial"/>
        <color theme="1"/>
        <sz val="8.0"/>
      </rPr>
      <t>Convenios</t>
    </r>
  </si>
  <si>
    <t>k1) Otros Convenios y Subsidios</t>
  </si>
  <si>
    <r>
      <rPr>
        <rFont val="Arial"/>
        <color theme="1"/>
        <sz val="8.0"/>
      </rPr>
      <t>L.</t>
    </r>
    <r>
      <rPr>
        <rFont val="Times New Roman"/>
        <color theme="1"/>
        <sz val="8.0"/>
      </rPr>
      <t xml:space="preserve">     </t>
    </r>
    <r>
      <rPr>
        <rFont val="Arial"/>
        <color theme="1"/>
        <sz val="8.0"/>
      </rPr>
      <t>Otros Ingresos de Libre Disposición (L=l1+l2)</t>
    </r>
  </si>
  <si>
    <t>l1) Participaciones en Ingresos Locales</t>
  </si>
  <si>
    <t>l2) Otros Ingresos de Libre Disposición</t>
  </si>
  <si>
    <r>
      <rPr>
        <rFont val="Arial"/>
        <b/>
        <color theme="1"/>
        <sz val="8.0"/>
      </rPr>
      <t>I.</t>
    </r>
    <r>
      <rPr>
        <rFont val="Times New Roman"/>
        <b/>
        <color theme="1"/>
        <sz val="8.0"/>
      </rPr>
      <t xml:space="preserve">   </t>
    </r>
    <r>
      <rPr>
        <rFont val="Arial"/>
        <b/>
        <color theme="1"/>
        <sz val="8.0"/>
      </rPr>
      <t>Total de Ingresos de Libre Disposición
(I=A+B+C+D+E+F+G+H+I+J+K+L)</t>
    </r>
  </si>
  <si>
    <t xml:space="preserve">Ingresos Excedentes de Ingresos de Libre Disposición
</t>
  </si>
  <si>
    <t xml:space="preserve">Transferencias Federales Etiquetadas </t>
  </si>
  <si>
    <r>
      <rPr>
        <rFont val="Arial"/>
        <color theme="1"/>
        <sz val="8.0"/>
      </rPr>
      <t>A.</t>
    </r>
    <r>
      <rPr>
        <rFont val="Times New Roman"/>
        <color theme="1"/>
        <sz val="8.0"/>
      </rPr>
      <t>    </t>
    </r>
    <r>
      <rPr>
        <rFont val="Arial"/>
        <color theme="1"/>
        <sz val="8.0"/>
      </rPr>
      <t>Aportaciones(A= a1+a2+a3+a4+a5+a6+a7+a8)</t>
    </r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</si>
  <si>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</si>
  <si>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</si>
  <si>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</si>
  <si>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</si>
  <si>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</si>
  <si>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</si>
  <si>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</si>
  <si>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</si>
  <si>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r>
      <rPr>
        <rFont val="Arial"/>
        <color theme="1"/>
        <sz val="8.0"/>
      </rPr>
      <t>B.</t>
    </r>
    <r>
      <rPr>
        <rFont val="Times New Roman"/>
        <color theme="1"/>
        <sz val="8.0"/>
      </rPr>
      <t xml:space="preserve">    </t>
    </r>
    <r>
      <rPr>
        <rFont val="Arial"/>
        <color theme="1"/>
        <sz val="8.0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</si>
  <si>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</si>
  <si>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</si>
  <si>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</si>
  <si>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t>b4) Otros Convenios y Subsidios</t>
  </si>
  <si>
    <r>
      <rPr>
        <rFont val="Arial"/>
        <color theme="1"/>
        <sz val="8.0"/>
      </rPr>
      <t>C.</t>
    </r>
    <r>
      <rPr>
        <rFont val="Times New Roman"/>
        <color theme="1"/>
        <sz val="8.0"/>
      </rPr>
      <t xml:space="preserve">    </t>
    </r>
    <r>
      <rPr>
        <rFont val="Arial"/>
        <color theme="1"/>
        <sz val="8.0"/>
      </rPr>
      <t>Fondos Distintos de Aportaciones (C=c1+c2)</t>
    </r>
  </si>
  <si>
    <t>c1) Fondo para Entidades Federativas y Municipios Productores de Hidrocarburos</t>
  </si>
  <si>
    <t>c2) Fondo Minero</t>
  </si>
  <si>
    <r>
      <rPr>
        <rFont val="Arial"/>
        <color theme="1"/>
        <sz val="8.0"/>
      </rPr>
      <t>D.</t>
    </r>
    <r>
      <rPr>
        <rFont val="Times New Roman"/>
        <color theme="1"/>
        <sz val="8.0"/>
      </rPr>
      <t xml:space="preserve">    </t>
    </r>
    <r>
      <rPr>
        <rFont val="Arial"/>
        <color theme="1"/>
        <sz val="8.0"/>
      </rPr>
      <t>Transferencias, Subsidios y Subvenciones, y Pensiones y Jubilaciones</t>
    </r>
  </si>
  <si>
    <r>
      <rPr>
        <rFont val="Arial"/>
        <color theme="1"/>
        <sz val="8.0"/>
      </rPr>
      <t>E.</t>
    </r>
    <r>
      <rPr>
        <rFont val="Times New Roman"/>
        <color theme="1"/>
        <sz val="8.0"/>
      </rPr>
      <t xml:space="preserve">    </t>
    </r>
    <r>
      <rPr>
        <rFont val="Arial"/>
        <color theme="1"/>
        <sz val="8.0"/>
      </rPr>
      <t>Otras Transferencias Federales Etiquetadas</t>
    </r>
  </si>
  <si>
    <t xml:space="preserve">             1) Intereses Ganados de Valores, Creditos, Bonos y Otros</t>
  </si>
  <si>
    <r>
      <rPr>
        <rFont val="Arial"/>
        <b/>
        <color theme="1"/>
        <sz val="8.0"/>
      </rPr>
      <t>II.</t>
    </r>
    <r>
      <rPr>
        <rFont val="Times New Roman"/>
        <b/>
        <color theme="1"/>
        <sz val="8.0"/>
      </rPr>
      <t xml:space="preserve">   </t>
    </r>
    <r>
      <rPr>
        <rFont val="Arial"/>
        <b/>
        <color theme="1"/>
        <sz val="8.0"/>
      </rPr>
      <t>Total de Transferencias Federales Etiquetadas (II= A+B+C+D+E)</t>
    </r>
  </si>
  <si>
    <r>
      <rPr>
        <rFont val="Arial"/>
        <b/>
        <color theme="1"/>
        <sz val="8.0"/>
      </rPr>
      <t>III.</t>
    </r>
    <r>
      <rPr>
        <rFont val="Times New Roman"/>
        <b/>
        <color theme="1"/>
        <sz val="8.0"/>
      </rPr>
      <t xml:space="preserve">   </t>
    </r>
    <r>
      <rPr>
        <rFont val="Arial"/>
        <b/>
        <color theme="1"/>
        <sz val="8.0"/>
      </rPr>
      <t xml:space="preserve">Ingresos Derivados de Financiamientos </t>
    </r>
  </si>
  <si>
    <r>
      <rPr>
        <rFont val="Arial"/>
        <color theme="1"/>
        <sz val="8.0"/>
      </rPr>
      <t>A.</t>
    </r>
    <r>
      <rPr>
        <rFont val="Times New Roman"/>
        <color theme="1"/>
        <sz val="8.0"/>
      </rPr>
      <t xml:space="preserve">    </t>
    </r>
    <r>
      <rPr>
        <rFont val="Arial"/>
        <color theme="1"/>
        <sz val="8.0"/>
      </rPr>
      <t>Ingresos Derivados de Financiamientos</t>
    </r>
  </si>
  <si>
    <r>
      <rPr>
        <rFont val="Arial"/>
        <b/>
        <color theme="1"/>
        <sz val="8.0"/>
      </rPr>
      <t>IV.</t>
    </r>
    <r>
      <rPr>
        <rFont val="Times New Roman"/>
        <b/>
        <color theme="1"/>
        <sz val="8.0"/>
      </rPr>
      <t xml:space="preserve">   </t>
    </r>
    <r>
      <rPr>
        <rFont val="Arial"/>
        <b/>
        <color theme="1"/>
        <sz val="8.0"/>
      </rPr>
      <t>Total de Ingresos (IV=I+II+III)</t>
    </r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</si>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</sst>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_-;_-* &quot;-&quot;??_-;_-@"/>
    <numFmt numFmtId="165" formatCode="_-* #,##0.00_-;\-* #,##0.00_-;_-* &quot;-&quot;??_-;_-@"/>
  </numFmts>
  <fonts count="14">
    <font>
      <sz val="11.0"/>
      <color theme="1"/>
      <name val="Arial"/>
    </font>
    <font>
      <b/>
      <sz val="14.0"/>
      <color theme="1"/>
      <name val="Calibri"/>
    </font>
    <font>
      <sz val="11.0"/>
      <color theme="1"/>
      <name val="Calibri"/>
    </font>
    <font>
      <sz val="14.0"/>
      <color theme="1"/>
      <name val="Calibri"/>
    </font>
    <font>
      <b/>
      <sz val="11.0"/>
      <color theme="1"/>
      <name val="Arial"/>
    </font>
    <font/>
    <font>
      <b/>
      <sz val="10.0"/>
      <color theme="1"/>
      <name val="Arial"/>
    </font>
    <font>
      <b/>
      <sz val="8.0"/>
      <color theme="1"/>
      <name val="Arial"/>
    </font>
    <font>
      <sz val="10.0"/>
      <color theme="1"/>
      <name val="Calibri"/>
    </font>
    <font>
      <sz val="6.0"/>
      <color theme="1"/>
      <name val="Arial"/>
    </font>
    <font>
      <sz val="8.0"/>
      <color theme="1"/>
      <name val="Arial"/>
    </font>
    <font>
      <sz val="9.0"/>
      <color theme="1"/>
      <name val="Calibri"/>
    </font>
    <font>
      <sz val="7.0"/>
      <color theme="1"/>
      <name val="Arial"/>
    </font>
    <font>
      <sz val="8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</fills>
  <borders count="24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Alignment="1" applyFont="1">
      <alignment horizontal="left"/>
    </xf>
    <xf borderId="1" fillId="2" fontId="4" numFmtId="0" xfId="0" applyAlignment="1" applyBorder="1" applyFill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4" fillId="3" fontId="6" numFmtId="0" xfId="0" applyAlignment="1" applyBorder="1" applyFill="1" applyFont="1">
      <alignment horizontal="center" vertical="center"/>
    </xf>
    <xf borderId="5" fillId="0" fontId="5" numFmtId="0" xfId="0" applyBorder="1" applyFont="1"/>
    <xf borderId="6" fillId="0" fontId="5" numFmtId="0" xfId="0" applyBorder="1" applyFont="1"/>
    <xf borderId="7" fillId="3" fontId="7" numFmtId="0" xfId="0" applyAlignment="1" applyBorder="1" applyFont="1">
      <alignment horizontal="center" vertical="center"/>
    </xf>
    <xf borderId="8" fillId="0" fontId="5" numFmtId="0" xfId="0" applyBorder="1" applyFont="1"/>
    <xf borderId="9" fillId="0" fontId="5" numFmtId="0" xfId="0" applyBorder="1" applyFont="1"/>
    <xf borderId="10" fillId="3" fontId="6" numFmtId="0" xfId="0" applyAlignment="1" applyBorder="1" applyFont="1">
      <alignment horizontal="center" vertical="center"/>
    </xf>
    <xf borderId="11" fillId="3" fontId="6" numFmtId="0" xfId="0" applyAlignment="1" applyBorder="1" applyFont="1">
      <alignment horizontal="center" vertical="center"/>
    </xf>
    <xf borderId="12" fillId="0" fontId="5" numFmtId="0" xfId="0" applyBorder="1" applyFont="1"/>
    <xf borderId="13" fillId="0" fontId="5" numFmtId="0" xfId="0" applyBorder="1" applyFont="1"/>
    <xf borderId="10" fillId="3" fontId="6" numFmtId="0" xfId="0" applyAlignment="1" applyBorder="1" applyFont="1">
      <alignment horizontal="center" shrinkToFit="0" vertical="center" wrapText="1"/>
    </xf>
    <xf borderId="14" fillId="0" fontId="5" numFmtId="0" xfId="0" applyBorder="1" applyFont="1"/>
    <xf borderId="15" fillId="3" fontId="6" numFmtId="0" xfId="0" applyAlignment="1" applyBorder="1" applyFont="1">
      <alignment horizontal="center" shrinkToFit="0" vertical="center" wrapText="1"/>
    </xf>
    <xf borderId="16" fillId="3" fontId="6" numFmtId="0" xfId="0" applyAlignment="1" applyBorder="1" applyFont="1">
      <alignment horizontal="center" shrinkToFit="0" vertical="center" wrapText="1"/>
    </xf>
    <xf borderId="17" fillId="3" fontId="6" numFmtId="0" xfId="0" applyAlignment="1" applyBorder="1" applyFont="1">
      <alignment horizontal="center" shrinkToFit="0" vertical="center" wrapText="1"/>
    </xf>
    <xf borderId="0" fillId="0" fontId="8" numFmtId="0" xfId="0" applyFont="1"/>
    <xf borderId="18" fillId="0" fontId="9" numFmtId="0" xfId="0" applyAlignment="1" applyBorder="1" applyFont="1">
      <alignment horizontal="left" shrinkToFit="0" vertical="center" wrapText="1"/>
    </xf>
    <xf borderId="19" fillId="0" fontId="9" numFmtId="0" xfId="0" applyAlignment="1" applyBorder="1" applyFont="1">
      <alignment horizontal="center" shrinkToFit="0" vertical="center" wrapText="1"/>
    </xf>
    <xf borderId="18" fillId="0" fontId="7" numFmtId="0" xfId="0" applyAlignment="1" applyBorder="1" applyFont="1">
      <alignment horizontal="left" shrinkToFit="0" vertical="center" wrapText="1"/>
    </xf>
    <xf borderId="19" fillId="0" fontId="7" numFmtId="164" xfId="0" applyAlignment="1" applyBorder="1" applyFont="1" applyNumberFormat="1">
      <alignment horizontal="left" shrinkToFit="0" vertical="center" wrapText="1"/>
    </xf>
    <xf borderId="18" fillId="0" fontId="10" numFmtId="0" xfId="0" applyAlignment="1" applyBorder="1" applyFont="1">
      <alignment horizontal="left" shrinkToFit="0" vertical="center" wrapText="1"/>
    </xf>
    <xf borderId="19" fillId="0" fontId="10" numFmtId="164" xfId="0" applyAlignment="1" applyBorder="1" applyFont="1" applyNumberFormat="1">
      <alignment horizontal="left" shrinkToFit="0" vertical="center" wrapText="1"/>
    </xf>
    <xf borderId="0" fillId="0" fontId="11" numFmtId="165" xfId="0" applyFont="1" applyNumberFormat="1"/>
    <xf borderId="20" fillId="4" fontId="10" numFmtId="164" xfId="0" applyAlignment="1" applyBorder="1" applyFill="1" applyFont="1" applyNumberFormat="1">
      <alignment horizontal="left" shrinkToFit="0" vertical="center" wrapText="1"/>
    </xf>
    <xf borderId="21" fillId="0" fontId="10" numFmtId="0" xfId="0" applyAlignment="1" applyBorder="1" applyFont="1">
      <alignment horizontal="left" shrinkToFit="0" vertical="center" wrapText="1"/>
    </xf>
    <xf borderId="22" fillId="0" fontId="10" numFmtId="164" xfId="0" applyAlignment="1" applyBorder="1" applyFont="1" applyNumberFormat="1">
      <alignment horizontal="left" shrinkToFit="0" vertical="center" wrapText="1"/>
    </xf>
    <xf borderId="19" fillId="0" fontId="12" numFmtId="164" xfId="0" applyAlignment="1" applyBorder="1" applyFont="1" applyNumberFormat="1">
      <alignment horizontal="left" shrinkToFit="0" vertical="center" wrapText="1"/>
    </xf>
    <xf borderId="19" fillId="0" fontId="10" numFmtId="0" xfId="0" applyAlignment="1" applyBorder="1" applyFont="1">
      <alignment horizontal="center" shrinkToFit="0" vertical="center" wrapText="1"/>
    </xf>
    <xf borderId="14" fillId="0" fontId="10" numFmtId="0" xfId="0" applyAlignment="1" applyBorder="1" applyFont="1">
      <alignment horizontal="left" shrinkToFit="0" vertical="center" wrapText="1"/>
    </xf>
    <xf borderId="23" fillId="0" fontId="10" numFmtId="0" xfId="0" applyAlignment="1" applyBorder="1" applyFont="1">
      <alignment horizontal="center" shrinkToFit="0" vertical="center" wrapText="1"/>
    </xf>
    <xf borderId="0" fillId="0" fontId="2" numFmtId="165" xfId="0" applyFont="1" applyNumberFormat="1"/>
    <xf borderId="0" fillId="0" fontId="2" numFmtId="3" xfId="0" applyFont="1" applyNumberFormat="1"/>
    <xf borderId="0" fillId="0" fontId="2" numFmtId="164" xfId="0" applyFont="1" applyNumberFormat="1"/>
    <xf borderId="0" fillId="0" fontId="13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828675</xdr:colOff>
      <xdr:row>0</xdr:row>
      <xdr:rowOff>0</xdr:rowOff>
    </xdr:from>
    <xdr:ext cx="1914525" cy="5619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showGridLines="0" workbookViewId="0"/>
  </sheetViews>
  <sheetFormatPr customHeight="1" defaultColWidth="12.63" defaultRowHeight="15.0"/>
  <cols>
    <col customWidth="1" min="1" max="1" width="38.13"/>
    <col customWidth="1" min="2" max="2" width="14.0"/>
    <col customWidth="1" min="3" max="3" width="13.0"/>
    <col customWidth="1" min="4" max="4" width="12.25"/>
    <col customWidth="1" min="5" max="5" width="14.5"/>
    <col customWidth="1" min="6" max="7" width="12.0"/>
    <col customWidth="1" min="8" max="8" width="10.0"/>
    <col customWidth="1" min="9" max="9" width="14.88"/>
    <col customWidth="1" min="10" max="26" width="9.3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9.0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 t="s">
        <v>1</v>
      </c>
      <c r="B5" s="5"/>
      <c r="C5" s="5"/>
      <c r="D5" s="5"/>
      <c r="E5" s="5"/>
      <c r="F5" s="5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7" t="s">
        <v>2</v>
      </c>
      <c r="B6" s="8"/>
      <c r="C6" s="8"/>
      <c r="D6" s="8"/>
      <c r="E6" s="8"/>
      <c r="F6" s="8"/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7" t="s">
        <v>3</v>
      </c>
      <c r="B7" s="8"/>
      <c r="C7" s="8"/>
      <c r="D7" s="8"/>
      <c r="E7" s="8"/>
      <c r="F7" s="8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0" t="s">
        <v>4</v>
      </c>
      <c r="B8" s="11"/>
      <c r="C8" s="11"/>
      <c r="D8" s="11"/>
      <c r="E8" s="11"/>
      <c r="F8" s="11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3" t="s">
        <v>5</v>
      </c>
      <c r="B9" s="14" t="s">
        <v>6</v>
      </c>
      <c r="C9" s="15"/>
      <c r="D9" s="15"/>
      <c r="E9" s="15"/>
      <c r="F9" s="16"/>
      <c r="G9" s="17" t="s">
        <v>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7.5" customHeight="1">
      <c r="A10" s="18"/>
      <c r="B10" s="19" t="s">
        <v>8</v>
      </c>
      <c r="C10" s="20" t="s">
        <v>9</v>
      </c>
      <c r="D10" s="20" t="s">
        <v>10</v>
      </c>
      <c r="E10" s="20" t="s">
        <v>11</v>
      </c>
      <c r="F10" s="21" t="s">
        <v>12</v>
      </c>
      <c r="G10" s="18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ht="4.5" customHeight="1">
      <c r="A11" s="23"/>
      <c r="B11" s="24"/>
      <c r="C11" s="24"/>
      <c r="D11" s="24"/>
      <c r="E11" s="24"/>
      <c r="F11" s="24"/>
      <c r="G11" s="2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5" t="s">
        <v>13</v>
      </c>
      <c r="B12" s="26"/>
      <c r="C12" s="26"/>
      <c r="D12" s="26"/>
      <c r="E12" s="26"/>
      <c r="F12" s="26"/>
      <c r="G12" s="2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27" t="s">
        <v>14</v>
      </c>
      <c r="B13" s="26">
        <v>1.353843386E9</v>
      </c>
      <c r="C13" s="26">
        <v>0.0</v>
      </c>
      <c r="D13" s="26">
        <f t="shared" ref="D13:D19" si="1">B13+C13</f>
        <v>1353843386</v>
      </c>
      <c r="E13" s="26">
        <v>1.251317676E9</v>
      </c>
      <c r="F13" s="26">
        <f t="shared" ref="F13:F19" si="2">E13</f>
        <v>1251317676</v>
      </c>
      <c r="G13" s="26">
        <f t="shared" ref="G13:G19" si="3">F13-B13</f>
        <v>-102525710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27" t="s">
        <v>15</v>
      </c>
      <c r="B14" s="26">
        <v>0.0</v>
      </c>
      <c r="C14" s="26">
        <v>0.0</v>
      </c>
      <c r="D14" s="26">
        <f t="shared" si="1"/>
        <v>0</v>
      </c>
      <c r="E14" s="26">
        <v>0.0</v>
      </c>
      <c r="F14" s="26">
        <f t="shared" si="2"/>
        <v>0</v>
      </c>
      <c r="G14" s="26">
        <f t="shared" si="3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27" t="s">
        <v>16</v>
      </c>
      <c r="B15" s="26">
        <v>0.0</v>
      </c>
      <c r="C15" s="26">
        <v>0.0</v>
      </c>
      <c r="D15" s="26">
        <f t="shared" si="1"/>
        <v>0</v>
      </c>
      <c r="E15" s="26">
        <v>0.0</v>
      </c>
      <c r="F15" s="26">
        <f t="shared" si="2"/>
        <v>0</v>
      </c>
      <c r="G15" s="26">
        <f t="shared" si="3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27" t="s">
        <v>17</v>
      </c>
      <c r="B16" s="26">
        <v>1.608751772E9</v>
      </c>
      <c r="C16" s="26">
        <v>0.0</v>
      </c>
      <c r="D16" s="26">
        <f t="shared" si="1"/>
        <v>1608751772</v>
      </c>
      <c r="E16" s="26">
        <v>1.3918361913600001E9</v>
      </c>
      <c r="F16" s="26">
        <f t="shared" si="2"/>
        <v>1391836191</v>
      </c>
      <c r="G16" s="26">
        <f t="shared" si="3"/>
        <v>-216915580.6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27" t="s">
        <v>18</v>
      </c>
      <c r="B17" s="26">
        <v>1.127E8</v>
      </c>
      <c r="C17" s="26">
        <v>0.0</v>
      </c>
      <c r="D17" s="26">
        <f t="shared" si="1"/>
        <v>112700000</v>
      </c>
      <c r="E17" s="26">
        <v>8.298159688E7</v>
      </c>
      <c r="F17" s="26">
        <f t="shared" si="2"/>
        <v>82981596.88</v>
      </c>
      <c r="G17" s="26">
        <f t="shared" si="3"/>
        <v>-29718403.12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27" t="s">
        <v>19</v>
      </c>
      <c r="B18" s="26">
        <v>1.7443091E7</v>
      </c>
      <c r="C18" s="26">
        <v>0.0</v>
      </c>
      <c r="D18" s="26">
        <f t="shared" si="1"/>
        <v>17443091</v>
      </c>
      <c r="E18" s="26">
        <v>6.6766486580000006E7</v>
      </c>
      <c r="F18" s="26">
        <f t="shared" si="2"/>
        <v>66766486.58</v>
      </c>
      <c r="G18" s="26">
        <f t="shared" si="3"/>
        <v>49323395.58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27" t="s">
        <v>20</v>
      </c>
      <c r="B19" s="26">
        <v>0.0</v>
      </c>
      <c r="C19" s="26">
        <v>0.0</v>
      </c>
      <c r="D19" s="26">
        <f t="shared" si="1"/>
        <v>0</v>
      </c>
      <c r="E19" s="26">
        <v>0.0</v>
      </c>
      <c r="F19" s="26">
        <f t="shared" si="2"/>
        <v>0</v>
      </c>
      <c r="G19" s="26">
        <f t="shared" si="3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27" t="s">
        <v>21</v>
      </c>
      <c r="B20" s="26">
        <f t="shared" ref="B20:G20" si="4">B22+B23+B24+B25+B26+B27+B28+B29+B30+B31+B32</f>
        <v>23042822862</v>
      </c>
      <c r="C20" s="26">
        <f t="shared" si="4"/>
        <v>0</v>
      </c>
      <c r="D20" s="26">
        <f t="shared" si="4"/>
        <v>23042822862</v>
      </c>
      <c r="E20" s="26">
        <f t="shared" si="4"/>
        <v>16810513343</v>
      </c>
      <c r="F20" s="26">
        <f t="shared" si="4"/>
        <v>16810513343</v>
      </c>
      <c r="G20" s="26">
        <f t="shared" si="4"/>
        <v>-6232309519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27" t="s">
        <v>22</v>
      </c>
      <c r="B21" s="28"/>
      <c r="C21" s="28"/>
      <c r="D21" s="28"/>
      <c r="E21" s="28"/>
      <c r="F21" s="28"/>
      <c r="G21" s="2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27" t="s">
        <v>23</v>
      </c>
      <c r="B22" s="28">
        <v>1.8622640618E10</v>
      </c>
      <c r="C22" s="28">
        <v>0.0</v>
      </c>
      <c r="D22" s="28">
        <f t="shared" ref="D22:D32" si="5">B22+C22</f>
        <v>18622640618</v>
      </c>
      <c r="E22" s="28">
        <v>1.3302304415E10</v>
      </c>
      <c r="F22" s="28">
        <f t="shared" ref="F22:F32" si="6">E22</f>
        <v>13302304415</v>
      </c>
      <c r="G22" s="28">
        <f t="shared" ref="G22:G32" si="7">F22-B22</f>
        <v>-5320336203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27" t="s">
        <v>24</v>
      </c>
      <c r="B23" s="28">
        <v>1.365134663E9</v>
      </c>
      <c r="C23" s="28">
        <v>0.0</v>
      </c>
      <c r="D23" s="28">
        <f t="shared" si="5"/>
        <v>1365134663</v>
      </c>
      <c r="E23" s="28">
        <v>1.094957207E9</v>
      </c>
      <c r="F23" s="28">
        <f t="shared" si="6"/>
        <v>1094957207</v>
      </c>
      <c r="G23" s="28">
        <f t="shared" si="7"/>
        <v>-270177456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7" t="s">
        <v>25</v>
      </c>
      <c r="B24" s="28">
        <v>8.99580057E8</v>
      </c>
      <c r="C24" s="28">
        <v>0.0</v>
      </c>
      <c r="D24" s="28">
        <f t="shared" si="5"/>
        <v>899580057</v>
      </c>
      <c r="E24" s="28">
        <v>7.41901829E8</v>
      </c>
      <c r="F24" s="28">
        <f t="shared" si="6"/>
        <v>741901829</v>
      </c>
      <c r="G24" s="28">
        <f t="shared" si="7"/>
        <v>-157678228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7" t="s">
        <v>26</v>
      </c>
      <c r="B25" s="28">
        <v>5.35074792E8</v>
      </c>
      <c r="C25" s="28">
        <v>0.0</v>
      </c>
      <c r="D25" s="28">
        <f t="shared" si="5"/>
        <v>535074792</v>
      </c>
      <c r="E25" s="28">
        <v>3.20235294E8</v>
      </c>
      <c r="F25" s="28">
        <f t="shared" si="6"/>
        <v>320235294</v>
      </c>
      <c r="G25" s="28">
        <f t="shared" si="7"/>
        <v>-214839498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7" t="s">
        <v>27</v>
      </c>
      <c r="B26" s="28">
        <v>0.0</v>
      </c>
      <c r="C26" s="28">
        <v>0.0</v>
      </c>
      <c r="D26" s="28">
        <f t="shared" si="5"/>
        <v>0</v>
      </c>
      <c r="E26" s="28">
        <v>0.0</v>
      </c>
      <c r="F26" s="28">
        <f t="shared" si="6"/>
        <v>0</v>
      </c>
      <c r="G26" s="28">
        <f t="shared" si="7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7" t="s">
        <v>28</v>
      </c>
      <c r="B27" s="28">
        <v>2.23095824E8</v>
      </c>
      <c r="C27" s="28">
        <v>0.0</v>
      </c>
      <c r="D27" s="28">
        <f t="shared" si="5"/>
        <v>223095824</v>
      </c>
      <c r="E27" s="28">
        <v>1.98638084E8</v>
      </c>
      <c r="F27" s="28">
        <f t="shared" si="6"/>
        <v>198638084</v>
      </c>
      <c r="G27" s="28">
        <f t="shared" si="7"/>
        <v>-24457740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0" customHeight="1">
      <c r="A28" s="27" t="s">
        <v>29</v>
      </c>
      <c r="B28" s="28">
        <v>0.0</v>
      </c>
      <c r="C28" s="28">
        <v>0.0</v>
      </c>
      <c r="D28" s="28">
        <f t="shared" si="5"/>
        <v>0</v>
      </c>
      <c r="E28" s="28">
        <v>0.0</v>
      </c>
      <c r="F28" s="28">
        <f t="shared" si="6"/>
        <v>0</v>
      </c>
      <c r="G28" s="28">
        <f t="shared" si="7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7" t="s">
        <v>30</v>
      </c>
      <c r="B29" s="28">
        <v>0.0</v>
      </c>
      <c r="C29" s="28">
        <v>0.0</v>
      </c>
      <c r="D29" s="28">
        <f t="shared" si="5"/>
        <v>0</v>
      </c>
      <c r="E29" s="28">
        <v>0.0</v>
      </c>
      <c r="F29" s="28">
        <f t="shared" si="6"/>
        <v>0</v>
      </c>
      <c r="G29" s="28">
        <f t="shared" si="7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7" t="s">
        <v>31</v>
      </c>
      <c r="B30" s="28">
        <v>4.37673494E8</v>
      </c>
      <c r="C30" s="28">
        <v>0.0</v>
      </c>
      <c r="D30" s="28">
        <f t="shared" si="5"/>
        <v>437673494</v>
      </c>
      <c r="E30" s="28">
        <v>3.24681026E8</v>
      </c>
      <c r="F30" s="28">
        <f t="shared" si="6"/>
        <v>324681026</v>
      </c>
      <c r="G30" s="28">
        <f t="shared" si="7"/>
        <v>-112992468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7" t="s">
        <v>32</v>
      </c>
      <c r="B31" s="28">
        <v>9.59623414E8</v>
      </c>
      <c r="C31" s="28">
        <v>0.0</v>
      </c>
      <c r="D31" s="28">
        <f t="shared" si="5"/>
        <v>959623414</v>
      </c>
      <c r="E31" s="28">
        <v>7.69799758E8</v>
      </c>
      <c r="F31" s="28">
        <f t="shared" si="6"/>
        <v>769799758</v>
      </c>
      <c r="G31" s="28">
        <f t="shared" si="7"/>
        <v>-189823656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7" t="s">
        <v>33</v>
      </c>
      <c r="B32" s="28">
        <v>0.0</v>
      </c>
      <c r="C32" s="28">
        <v>0.0</v>
      </c>
      <c r="D32" s="28">
        <f t="shared" si="5"/>
        <v>0</v>
      </c>
      <c r="E32" s="28">
        <v>5.799573E7</v>
      </c>
      <c r="F32" s="28">
        <f t="shared" si="6"/>
        <v>57995730</v>
      </c>
      <c r="G32" s="28">
        <f t="shared" si="7"/>
        <v>57995730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7" t="s">
        <v>34</v>
      </c>
      <c r="B33" s="26">
        <f t="shared" ref="B33:G33" si="8">B35+B36+B37+B38+B39</f>
        <v>296324513</v>
      </c>
      <c r="C33" s="26">
        <f t="shared" si="8"/>
        <v>0</v>
      </c>
      <c r="D33" s="26">
        <f t="shared" si="8"/>
        <v>296324513</v>
      </c>
      <c r="E33" s="26">
        <f t="shared" si="8"/>
        <v>620804542</v>
      </c>
      <c r="F33" s="26">
        <f t="shared" si="8"/>
        <v>620804542</v>
      </c>
      <c r="G33" s="26">
        <f t="shared" si="8"/>
        <v>324480029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7" t="s">
        <v>35</v>
      </c>
      <c r="B34" s="28"/>
      <c r="C34" s="28"/>
      <c r="D34" s="28"/>
      <c r="E34" s="28"/>
      <c r="F34" s="28"/>
      <c r="G34" s="28">
        <f t="shared" ref="G34:G45" si="9">F34-B34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7" t="s">
        <v>36</v>
      </c>
      <c r="B35" s="28">
        <v>0.0</v>
      </c>
      <c r="C35" s="28">
        <v>0.0</v>
      </c>
      <c r="D35" s="28">
        <f t="shared" ref="D35:D45" si="10">B35+C35</f>
        <v>0</v>
      </c>
      <c r="E35" s="28">
        <v>2394.0</v>
      </c>
      <c r="F35" s="28">
        <f t="shared" ref="F35:F41" si="11">E35</f>
        <v>2394</v>
      </c>
      <c r="G35" s="28">
        <f t="shared" si="9"/>
        <v>2394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7" t="s">
        <v>37</v>
      </c>
      <c r="B36" s="28">
        <v>3.4838232E7</v>
      </c>
      <c r="C36" s="28">
        <v>0.0</v>
      </c>
      <c r="D36" s="28">
        <f t="shared" si="10"/>
        <v>34838232</v>
      </c>
      <c r="E36" s="28">
        <v>2.6147142E7</v>
      </c>
      <c r="F36" s="28">
        <f t="shared" si="11"/>
        <v>26147142</v>
      </c>
      <c r="G36" s="28">
        <f t="shared" si="9"/>
        <v>-8691090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7" t="s">
        <v>38</v>
      </c>
      <c r="B37" s="28">
        <v>7.8098941E7</v>
      </c>
      <c r="C37" s="28">
        <v>0.0</v>
      </c>
      <c r="D37" s="28">
        <f t="shared" si="10"/>
        <v>78098941</v>
      </c>
      <c r="E37" s="28">
        <v>9.1332275E7</v>
      </c>
      <c r="F37" s="28">
        <f t="shared" si="11"/>
        <v>91332275</v>
      </c>
      <c r="G37" s="28">
        <f t="shared" si="9"/>
        <v>13233334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7" t="s">
        <v>39</v>
      </c>
      <c r="B38" s="28">
        <v>6991097.0</v>
      </c>
      <c r="C38" s="28">
        <v>0.0</v>
      </c>
      <c r="D38" s="28">
        <f t="shared" si="10"/>
        <v>6991097</v>
      </c>
      <c r="E38" s="28">
        <v>7411731.0</v>
      </c>
      <c r="F38" s="28">
        <f t="shared" si="11"/>
        <v>7411731</v>
      </c>
      <c r="G38" s="28">
        <f t="shared" si="9"/>
        <v>420634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7" t="s">
        <v>40</v>
      </c>
      <c r="B39" s="28">
        <v>1.76396243E8</v>
      </c>
      <c r="C39" s="28">
        <v>0.0</v>
      </c>
      <c r="D39" s="28">
        <f t="shared" si="10"/>
        <v>176396243</v>
      </c>
      <c r="E39" s="28">
        <v>4.95911E8</v>
      </c>
      <c r="F39" s="28">
        <f t="shared" si="11"/>
        <v>495911000</v>
      </c>
      <c r="G39" s="28">
        <f t="shared" si="9"/>
        <v>319514757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7" t="s">
        <v>41</v>
      </c>
      <c r="B40" s="28">
        <v>0.0</v>
      </c>
      <c r="C40" s="28">
        <v>0.0</v>
      </c>
      <c r="D40" s="28">
        <f t="shared" si="10"/>
        <v>0</v>
      </c>
      <c r="E40" s="28">
        <v>0.0</v>
      </c>
      <c r="F40" s="28">
        <f t="shared" si="11"/>
        <v>0</v>
      </c>
      <c r="G40" s="28">
        <f t="shared" si="9"/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7" t="s">
        <v>42</v>
      </c>
      <c r="B41" s="28">
        <v>0.0</v>
      </c>
      <c r="C41" s="28">
        <v>0.0</v>
      </c>
      <c r="D41" s="28">
        <f t="shared" si="10"/>
        <v>0</v>
      </c>
      <c r="E41" s="28">
        <v>0.0</v>
      </c>
      <c r="F41" s="28">
        <f t="shared" si="11"/>
        <v>0</v>
      </c>
      <c r="G41" s="28">
        <f t="shared" si="9"/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7" t="s">
        <v>43</v>
      </c>
      <c r="B42" s="28">
        <v>0.0</v>
      </c>
      <c r="C42" s="28">
        <v>0.0</v>
      </c>
      <c r="D42" s="28">
        <f t="shared" si="10"/>
        <v>0</v>
      </c>
      <c r="E42" s="28">
        <v>0.0</v>
      </c>
      <c r="F42" s="28">
        <v>0.0</v>
      </c>
      <c r="G42" s="28">
        <f t="shared" si="9"/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7" t="s">
        <v>44</v>
      </c>
      <c r="B43" s="28">
        <v>0.0</v>
      </c>
      <c r="C43" s="28">
        <v>0.0</v>
      </c>
      <c r="D43" s="28">
        <f t="shared" si="10"/>
        <v>0</v>
      </c>
      <c r="E43" s="28">
        <v>0.0</v>
      </c>
      <c r="F43" s="28">
        <f>F44+F45</f>
        <v>0</v>
      </c>
      <c r="G43" s="28">
        <f t="shared" si="9"/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7" t="s">
        <v>45</v>
      </c>
      <c r="B44" s="28">
        <v>0.0</v>
      </c>
      <c r="C44" s="28">
        <v>0.0</v>
      </c>
      <c r="D44" s="28">
        <f t="shared" si="10"/>
        <v>0</v>
      </c>
      <c r="E44" s="28">
        <v>0.0</v>
      </c>
      <c r="F44" s="28">
        <v>0.0</v>
      </c>
      <c r="G44" s="28">
        <f t="shared" si="9"/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7" t="s">
        <v>46</v>
      </c>
      <c r="B45" s="28">
        <v>0.0</v>
      </c>
      <c r="C45" s="28">
        <v>0.0</v>
      </c>
      <c r="D45" s="28">
        <f t="shared" si="10"/>
        <v>0</v>
      </c>
      <c r="E45" s="28">
        <v>0.0</v>
      </c>
      <c r="F45" s="28">
        <v>0.0</v>
      </c>
      <c r="G45" s="28">
        <f t="shared" si="9"/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9.75" customHeight="1">
      <c r="A46" s="27"/>
      <c r="B46" s="28"/>
      <c r="C46" s="28"/>
      <c r="D46" s="28"/>
      <c r="E46" s="28"/>
      <c r="F46" s="28"/>
      <c r="G46" s="2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5" t="s">
        <v>47</v>
      </c>
      <c r="B47" s="26">
        <f t="shared" ref="B47:C47" si="12">B13+B14+B15+B16+B17+B18+B19+B20+B33+B40+B41+B43</f>
        <v>26431885624</v>
      </c>
      <c r="C47" s="26">
        <f t="shared" si="12"/>
        <v>0</v>
      </c>
      <c r="D47" s="26">
        <f>B47+C47</f>
        <v>26431885624</v>
      </c>
      <c r="E47" s="26">
        <f t="shared" ref="E47:G47" si="13">E13+E14+E15+E16+E17+E18+E19+E20+E33+E40+E41+E43</f>
        <v>20224219836</v>
      </c>
      <c r="F47" s="26">
        <f t="shared" si="13"/>
        <v>20224219836</v>
      </c>
      <c r="G47" s="26">
        <f t="shared" si="13"/>
        <v>-6207665788</v>
      </c>
      <c r="H47" s="2"/>
      <c r="I47" s="2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7"/>
      <c r="B48" s="28"/>
      <c r="C48" s="28"/>
      <c r="D48" s="28"/>
      <c r="E48" s="28"/>
      <c r="F48" s="28"/>
      <c r="G48" s="2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9.25" customHeight="1">
      <c r="A49" s="25" t="s">
        <v>48</v>
      </c>
      <c r="B49" s="30"/>
      <c r="C49" s="30"/>
      <c r="D49" s="30"/>
      <c r="E49" s="30"/>
      <c r="F49" s="30"/>
      <c r="G49" s="2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7.5" customHeight="1">
      <c r="A50" s="27"/>
      <c r="B50" s="28"/>
      <c r="C50" s="28"/>
      <c r="D50" s="28"/>
      <c r="E50" s="28"/>
      <c r="F50" s="28"/>
      <c r="G50" s="2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5" t="s">
        <v>49</v>
      </c>
      <c r="B51" s="26"/>
      <c r="C51" s="26"/>
      <c r="D51" s="28"/>
      <c r="E51" s="26"/>
      <c r="F51" s="26"/>
      <c r="G51" s="2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7" t="s">
        <v>50</v>
      </c>
      <c r="B52" s="26">
        <f t="shared" ref="B52:C52" si="14">B54+B56+B58+B60+B62+B64+B66+B68</f>
        <v>44086171469</v>
      </c>
      <c r="C52" s="26">
        <f t="shared" si="14"/>
        <v>0</v>
      </c>
      <c r="D52" s="26">
        <f>B52+C52</f>
        <v>44086171469</v>
      </c>
      <c r="E52" s="26">
        <f t="shared" ref="E52:F52" si="15">E54+E56+E58+E60+E62+E64+E66+E68</f>
        <v>32844652121</v>
      </c>
      <c r="F52" s="26">
        <f t="shared" si="15"/>
        <v>32844652121</v>
      </c>
      <c r="G52" s="26">
        <f>F52-B52</f>
        <v>-11241519348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6.0" customHeight="1">
      <c r="A53" s="27"/>
      <c r="B53" s="28"/>
      <c r="C53" s="28"/>
      <c r="D53" s="28"/>
      <c r="E53" s="28"/>
      <c r="F53" s="28"/>
      <c r="G53" s="2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7" t="s">
        <v>51</v>
      </c>
      <c r="B54" s="28">
        <v>2.4551912509E10</v>
      </c>
      <c r="C54" s="28">
        <v>0.0</v>
      </c>
      <c r="D54" s="28">
        <f>B54+C54</f>
        <v>24551912509</v>
      </c>
      <c r="E54" s="28">
        <v>1.694473878704E10</v>
      </c>
      <c r="F54" s="28">
        <f>E54</f>
        <v>16944738787</v>
      </c>
      <c r="G54" s="28">
        <f>F54-B54</f>
        <v>-7607173722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4.5" customHeight="1">
      <c r="A55" s="27"/>
      <c r="B55" s="28"/>
      <c r="C55" s="28"/>
      <c r="D55" s="28"/>
      <c r="E55" s="28"/>
      <c r="F55" s="28"/>
      <c r="G55" s="2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7" t="s">
        <v>52</v>
      </c>
      <c r="B56" s="28">
        <v>4.962566763E9</v>
      </c>
      <c r="C56" s="28">
        <v>0.0</v>
      </c>
      <c r="D56" s="28">
        <f t="shared" ref="D56:D58" si="16">B56+C56</f>
        <v>4962566763</v>
      </c>
      <c r="E56" s="28">
        <v>3.55796286432E9</v>
      </c>
      <c r="F56" s="28">
        <f>E56</f>
        <v>3557962864</v>
      </c>
      <c r="G56" s="28">
        <f>F56-B56</f>
        <v>-1404603899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8.25" customHeight="1">
      <c r="A57" s="27"/>
      <c r="B57" s="28"/>
      <c r="C57" s="28"/>
      <c r="D57" s="28">
        <f t="shared" si="16"/>
        <v>0</v>
      </c>
      <c r="E57" s="28"/>
      <c r="F57" s="28"/>
      <c r="G57" s="28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7" t="s">
        <v>53</v>
      </c>
      <c r="B58" s="28">
        <v>8.115447865E9</v>
      </c>
      <c r="C58" s="28">
        <v>0.0</v>
      </c>
      <c r="D58" s="28">
        <f t="shared" si="16"/>
        <v>8115447865</v>
      </c>
      <c r="E58" s="28">
        <v>7.303903074E9</v>
      </c>
      <c r="F58" s="28">
        <f>E58</f>
        <v>7303903074</v>
      </c>
      <c r="G58" s="28">
        <f>F58-B58</f>
        <v>-811544791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6.75" customHeight="1">
      <c r="A59" s="27"/>
      <c r="B59" s="28"/>
      <c r="C59" s="28"/>
      <c r="D59" s="28"/>
      <c r="E59" s="28"/>
      <c r="F59" s="28"/>
      <c r="G59" s="2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7" t="s">
        <v>54</v>
      </c>
      <c r="B60" s="28">
        <v>2.749536223E9</v>
      </c>
      <c r="C60" s="28">
        <v>0.0</v>
      </c>
      <c r="D60" s="28">
        <f>B60+C60</f>
        <v>2749536223</v>
      </c>
      <c r="E60" s="28">
        <v>2.057067108E9</v>
      </c>
      <c r="F60" s="28">
        <f>E60</f>
        <v>2057067108</v>
      </c>
      <c r="G60" s="28">
        <f>F60-B60</f>
        <v>-692469115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4.5" customHeight="1">
      <c r="A61" s="27"/>
      <c r="B61" s="28"/>
      <c r="C61" s="28"/>
      <c r="D61" s="28"/>
      <c r="E61" s="28"/>
      <c r="F61" s="28"/>
      <c r="G61" s="2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7" t="s">
        <v>55</v>
      </c>
      <c r="B62" s="28">
        <v>1.35399665E9</v>
      </c>
      <c r="C62" s="28">
        <v>0.0</v>
      </c>
      <c r="D62" s="28">
        <f>B62+C62</f>
        <v>1353996650</v>
      </c>
      <c r="E62" s="28">
        <v>1.147038814E9</v>
      </c>
      <c r="F62" s="28">
        <f>E62</f>
        <v>1147038814</v>
      </c>
      <c r="G62" s="28">
        <f>F62-B62</f>
        <v>-206957836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4.5" customHeight="1">
      <c r="A63" s="27"/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7" t="s">
        <v>56</v>
      </c>
      <c r="B64" s="28">
        <v>1.64211566E8</v>
      </c>
      <c r="C64" s="28">
        <v>0.0</v>
      </c>
      <c r="D64" s="28">
        <f>B64+C64</f>
        <v>164211566</v>
      </c>
      <c r="E64" s="28">
        <v>1.2335520424000001E8</v>
      </c>
      <c r="F64" s="28">
        <f>E64</f>
        <v>123355204.2</v>
      </c>
      <c r="G64" s="28">
        <f>F64-B64</f>
        <v>-40856361.76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5.25" customHeight="1">
      <c r="A65" s="27"/>
      <c r="B65" s="28"/>
      <c r="C65" s="28"/>
      <c r="D65" s="28"/>
      <c r="E65" s="28"/>
      <c r="F65" s="28"/>
      <c r="G65" s="2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7" t="s">
        <v>57</v>
      </c>
      <c r="B66" s="28">
        <v>2.17550905E8</v>
      </c>
      <c r="C66" s="28">
        <v>0.0</v>
      </c>
      <c r="D66" s="28">
        <f>B66+C66</f>
        <v>217550905</v>
      </c>
      <c r="E66" s="28">
        <v>1.90758042E8</v>
      </c>
      <c r="F66" s="28">
        <f>E66</f>
        <v>190758042</v>
      </c>
      <c r="G66" s="28">
        <f>F66-B66</f>
        <v>-26792863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6.75" customHeight="1">
      <c r="A67" s="27"/>
      <c r="B67" s="28"/>
      <c r="C67" s="28"/>
      <c r="D67" s="28"/>
      <c r="E67" s="28"/>
      <c r="F67" s="28"/>
      <c r="G67" s="2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7" t="s">
        <v>58</v>
      </c>
      <c r="B68" s="28">
        <v>1.970948988E9</v>
      </c>
      <c r="C68" s="28">
        <v>0.0</v>
      </c>
      <c r="D68" s="28">
        <f>B68+C68</f>
        <v>1970948988</v>
      </c>
      <c r="E68" s="28">
        <v>1.519828227E9</v>
      </c>
      <c r="F68" s="28">
        <f>E68</f>
        <v>1519828227</v>
      </c>
      <c r="G68" s="28">
        <f>F68-B68</f>
        <v>-451120761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5.25" customHeight="1">
      <c r="A69" s="31"/>
      <c r="B69" s="32"/>
      <c r="C69" s="32"/>
      <c r="D69" s="32"/>
      <c r="E69" s="32"/>
      <c r="F69" s="32"/>
      <c r="G69" s="3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7" t="s">
        <v>59</v>
      </c>
      <c r="B70" s="28">
        <f t="shared" ref="B70:F70" si="17">B72+B73+B74+B75</f>
        <v>3209829637</v>
      </c>
      <c r="C70" s="28">
        <f t="shared" si="17"/>
        <v>0</v>
      </c>
      <c r="D70" s="28">
        <f t="shared" si="17"/>
        <v>3209829637</v>
      </c>
      <c r="E70" s="28">
        <f t="shared" si="17"/>
        <v>1789674837</v>
      </c>
      <c r="F70" s="28">
        <f t="shared" si="17"/>
        <v>1789674837</v>
      </c>
      <c r="G70" s="28">
        <f t="shared" ref="G70:G83" si="18">F70-B70</f>
        <v>-1420154800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.25" customHeight="1">
      <c r="A71" s="27"/>
      <c r="B71" s="28"/>
      <c r="C71" s="28">
        <v>0.0</v>
      </c>
      <c r="D71" s="28">
        <f t="shared" ref="D71:D76" si="19">B71+C71</f>
        <v>0</v>
      </c>
      <c r="E71" s="28"/>
      <c r="F71" s="28"/>
      <c r="G71" s="28">
        <f t="shared" si="18"/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7" t="s">
        <v>60</v>
      </c>
      <c r="B72" s="28">
        <v>0.0</v>
      </c>
      <c r="C72" s="28">
        <v>0.0</v>
      </c>
      <c r="D72" s="28">
        <f t="shared" si="19"/>
        <v>0</v>
      </c>
      <c r="E72" s="28">
        <v>0.0</v>
      </c>
      <c r="F72" s="28">
        <v>0.0</v>
      </c>
      <c r="G72" s="28">
        <f t="shared" si="18"/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7" t="s">
        <v>61</v>
      </c>
      <c r="B73" s="28">
        <v>0.0</v>
      </c>
      <c r="C73" s="28">
        <v>0.0</v>
      </c>
      <c r="D73" s="28">
        <f t="shared" si="19"/>
        <v>0</v>
      </c>
      <c r="E73" s="28">
        <v>0.0</v>
      </c>
      <c r="F73" s="28">
        <v>0.0</v>
      </c>
      <c r="G73" s="28">
        <f t="shared" si="18"/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7" t="s">
        <v>62</v>
      </c>
      <c r="B74" s="28">
        <v>0.0</v>
      </c>
      <c r="C74" s="28">
        <v>0.0</v>
      </c>
      <c r="D74" s="28">
        <f t="shared" si="19"/>
        <v>0</v>
      </c>
      <c r="E74" s="28">
        <v>0.0</v>
      </c>
      <c r="F74" s="28">
        <v>0.0</v>
      </c>
      <c r="G74" s="28">
        <f t="shared" si="18"/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7" t="s">
        <v>63</v>
      </c>
      <c r="B75" s="28">
        <v>3.209829637E9</v>
      </c>
      <c r="C75" s="28">
        <v>0.0</v>
      </c>
      <c r="D75" s="28">
        <f t="shared" si="19"/>
        <v>3209829637</v>
      </c>
      <c r="E75" s="28">
        <v>1.78967483711E9</v>
      </c>
      <c r="F75" s="28">
        <f t="shared" ref="F75:F76" si="20">E75</f>
        <v>1789674837</v>
      </c>
      <c r="G75" s="28">
        <f t="shared" si="18"/>
        <v>-1420154800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3.75" customHeight="1">
      <c r="A76" s="27"/>
      <c r="B76" s="28"/>
      <c r="C76" s="28">
        <v>0.0</v>
      </c>
      <c r="D76" s="28">
        <f t="shared" si="19"/>
        <v>0</v>
      </c>
      <c r="E76" s="28"/>
      <c r="F76" s="28" t="str">
        <f t="shared" si="20"/>
        <v/>
      </c>
      <c r="G76" s="28">
        <f t="shared" si="18"/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7" t="s">
        <v>64</v>
      </c>
      <c r="B77" s="28">
        <f t="shared" ref="B77:F77" si="21">B78+B79</f>
        <v>3456127</v>
      </c>
      <c r="C77" s="28">
        <f t="shared" si="21"/>
        <v>0</v>
      </c>
      <c r="D77" s="28">
        <f t="shared" si="21"/>
        <v>3456127</v>
      </c>
      <c r="E77" s="28">
        <f t="shared" si="21"/>
        <v>24103189</v>
      </c>
      <c r="F77" s="28">
        <f t="shared" si="21"/>
        <v>24103189</v>
      </c>
      <c r="G77" s="28">
        <f t="shared" si="18"/>
        <v>20647062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7" t="s">
        <v>65</v>
      </c>
      <c r="B78" s="28">
        <v>3456127.0</v>
      </c>
      <c r="C78" s="28">
        <v>0.0</v>
      </c>
      <c r="D78" s="28">
        <f t="shared" ref="D78:D83" si="22">B78+C78</f>
        <v>3456127</v>
      </c>
      <c r="E78" s="28">
        <v>2.4103189E7</v>
      </c>
      <c r="F78" s="28">
        <f t="shared" ref="F78:F81" si="23">E78</f>
        <v>24103189</v>
      </c>
      <c r="G78" s="28">
        <f t="shared" si="18"/>
        <v>20647062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7" t="s">
        <v>66</v>
      </c>
      <c r="B79" s="28">
        <v>0.0</v>
      </c>
      <c r="C79" s="28">
        <v>0.0</v>
      </c>
      <c r="D79" s="28">
        <f t="shared" si="22"/>
        <v>0</v>
      </c>
      <c r="E79" s="28">
        <v>0.0</v>
      </c>
      <c r="F79" s="28">
        <f t="shared" si="23"/>
        <v>0</v>
      </c>
      <c r="G79" s="28">
        <f t="shared" si="18"/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3.0" customHeight="1">
      <c r="A80" s="27"/>
      <c r="B80" s="28"/>
      <c r="C80" s="28">
        <v>0.0</v>
      </c>
      <c r="D80" s="28">
        <f t="shared" si="22"/>
        <v>0</v>
      </c>
      <c r="E80" s="28"/>
      <c r="F80" s="28" t="str">
        <f t="shared" si="23"/>
        <v/>
      </c>
      <c r="G80" s="28">
        <f t="shared" si="18"/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7" t="s">
        <v>67</v>
      </c>
      <c r="B81" s="28">
        <v>2.462641131E9</v>
      </c>
      <c r="C81" s="28">
        <v>0.0</v>
      </c>
      <c r="D81" s="28">
        <f t="shared" si="22"/>
        <v>2462641131</v>
      </c>
      <c r="E81" s="28">
        <v>1.898495008E9</v>
      </c>
      <c r="F81" s="28">
        <f t="shared" si="23"/>
        <v>1898495008</v>
      </c>
      <c r="G81" s="28">
        <f t="shared" si="18"/>
        <v>-564146123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7" t="s">
        <v>68</v>
      </c>
      <c r="B82" s="33">
        <f>B83</f>
        <v>1</v>
      </c>
      <c r="C82" s="33">
        <v>0.0</v>
      </c>
      <c r="D82" s="28">
        <f t="shared" si="22"/>
        <v>1</v>
      </c>
      <c r="E82" s="28">
        <f t="shared" ref="E82:F82" si="24">E83</f>
        <v>40833153.98</v>
      </c>
      <c r="F82" s="28">
        <f t="shared" si="24"/>
        <v>40833153.98</v>
      </c>
      <c r="G82" s="28">
        <f t="shared" si="18"/>
        <v>40833152.98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7" t="s">
        <v>69</v>
      </c>
      <c r="B83" s="33">
        <v>1.0</v>
      </c>
      <c r="C83" s="33">
        <v>0.0</v>
      </c>
      <c r="D83" s="28">
        <f t="shared" si="22"/>
        <v>1</v>
      </c>
      <c r="E83" s="28">
        <v>4.083315398E7</v>
      </c>
      <c r="F83" s="28">
        <f>E83</f>
        <v>40833153.98</v>
      </c>
      <c r="G83" s="28">
        <f t="shared" si="18"/>
        <v>40833152.98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7"/>
      <c r="B84" s="28"/>
      <c r="C84" s="28"/>
      <c r="D84" s="28"/>
      <c r="E84" s="28"/>
      <c r="F84" s="28"/>
      <c r="G84" s="2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5" t="s">
        <v>70</v>
      </c>
      <c r="B85" s="26">
        <f t="shared" ref="B85:C85" si="25">B52+B70+B77+B81+B82</f>
        <v>49762098365</v>
      </c>
      <c r="C85" s="26">
        <f t="shared" si="25"/>
        <v>0</v>
      </c>
      <c r="D85" s="26">
        <f>B85+C85</f>
        <v>49762098365</v>
      </c>
      <c r="E85" s="26">
        <f t="shared" ref="E85:F85" si="26">E52+E70+E77+E81+E82</f>
        <v>36597758309</v>
      </c>
      <c r="F85" s="26">
        <f t="shared" si="26"/>
        <v>36597758309</v>
      </c>
      <c r="G85" s="26">
        <f>F85-B85</f>
        <v>-13164340056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5"/>
      <c r="B86" s="26"/>
      <c r="C86" s="26"/>
      <c r="D86" s="28"/>
      <c r="E86" s="26"/>
      <c r="F86" s="26"/>
      <c r="G86" s="2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5" t="s">
        <v>71</v>
      </c>
      <c r="B87" s="26">
        <f t="shared" ref="B87:G87" si="27">B88</f>
        <v>0</v>
      </c>
      <c r="C87" s="26">
        <f t="shared" si="27"/>
        <v>0</v>
      </c>
      <c r="D87" s="26">
        <f t="shared" si="27"/>
        <v>0</v>
      </c>
      <c r="E87" s="26">
        <f t="shared" si="27"/>
        <v>688554118.7</v>
      </c>
      <c r="F87" s="26">
        <f t="shared" si="27"/>
        <v>688554118.7</v>
      </c>
      <c r="G87" s="26">
        <f t="shared" si="27"/>
        <v>688554118.7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7" t="s">
        <v>72</v>
      </c>
      <c r="B88" s="28">
        <v>0.0</v>
      </c>
      <c r="C88" s="28">
        <v>0.0</v>
      </c>
      <c r="D88" s="28">
        <f>B88+C88</f>
        <v>0</v>
      </c>
      <c r="E88" s="28">
        <v>6.8855411866E8</v>
      </c>
      <c r="F88" s="28">
        <f>E88</f>
        <v>688554118.7</v>
      </c>
      <c r="G88" s="28">
        <f>F88-B88</f>
        <v>688554118.7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8.25" customHeight="1">
      <c r="A89" s="27"/>
      <c r="B89" s="28"/>
      <c r="C89" s="28"/>
      <c r="D89" s="28"/>
      <c r="E89" s="28"/>
      <c r="F89" s="28"/>
      <c r="G89" s="2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7"/>
      <c r="B90" s="26"/>
      <c r="C90" s="26"/>
      <c r="D90" s="28"/>
      <c r="E90" s="26"/>
      <c r="F90" s="26"/>
      <c r="G90" s="2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5" t="s">
        <v>73</v>
      </c>
      <c r="B91" s="26">
        <f t="shared" ref="B91:C91" si="28">B47+B85+B87</f>
        <v>76193983989</v>
      </c>
      <c r="C91" s="26">
        <f t="shared" si="28"/>
        <v>0</v>
      </c>
      <c r="D91" s="26">
        <f>B91+C91</f>
        <v>76193983989</v>
      </c>
      <c r="E91" s="26">
        <f t="shared" ref="E91:F91" si="29">E47+E85+E87</f>
        <v>57510532263</v>
      </c>
      <c r="F91" s="26">
        <f t="shared" si="29"/>
        <v>57510532263</v>
      </c>
      <c r="G91" s="26">
        <f>F91-B91</f>
        <v>-18683451726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7"/>
      <c r="B92" s="34"/>
      <c r="C92" s="34"/>
      <c r="D92" s="28"/>
      <c r="E92" s="34"/>
      <c r="F92" s="34"/>
      <c r="G92" s="2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5" t="s">
        <v>74</v>
      </c>
      <c r="B93" s="34"/>
      <c r="C93" s="34"/>
      <c r="D93" s="28"/>
      <c r="E93" s="34"/>
      <c r="F93" s="34"/>
      <c r="G93" s="2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4.75" customHeight="1">
      <c r="A94" s="27" t="s">
        <v>75</v>
      </c>
      <c r="B94" s="34"/>
      <c r="C94" s="34"/>
      <c r="D94" s="28"/>
      <c r="E94" s="34"/>
      <c r="F94" s="34"/>
      <c r="G94" s="2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4.75" customHeight="1">
      <c r="A95" s="27" t="s">
        <v>76</v>
      </c>
      <c r="B95" s="34"/>
      <c r="C95" s="34"/>
      <c r="D95" s="28"/>
      <c r="E95" s="34"/>
      <c r="F95" s="34"/>
      <c r="G95" s="2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5" t="s">
        <v>77</v>
      </c>
      <c r="B96" s="34"/>
      <c r="C96" s="34"/>
      <c r="D96" s="28"/>
      <c r="E96" s="34"/>
      <c r="F96" s="34"/>
      <c r="G96" s="28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9.0" customHeight="1">
      <c r="A97" s="35"/>
      <c r="B97" s="36"/>
      <c r="C97" s="36"/>
      <c r="D97" s="36"/>
      <c r="E97" s="36"/>
      <c r="F97" s="36"/>
      <c r="G97" s="36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37"/>
      <c r="C98" s="2"/>
      <c r="D98" s="2"/>
      <c r="E98" s="38"/>
      <c r="F98" s="39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40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40"/>
      <c r="C100" s="40"/>
      <c r="D100" s="37"/>
      <c r="E100" s="37"/>
      <c r="F100" s="37"/>
      <c r="G100" s="3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37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5:G5"/>
    <mergeCell ref="A6:G6"/>
    <mergeCell ref="A7:G7"/>
    <mergeCell ref="A8:G8"/>
    <mergeCell ref="A9:A10"/>
    <mergeCell ref="B9:F9"/>
    <mergeCell ref="G9:G10"/>
  </mergeCells>
  <printOptions horizontalCentered="1"/>
  <pageMargins bottom="0.9448818897637796" footer="0.0" header="0.0" left="0.7086614173228347" right="0.7086614173228347" top="0.7480314960629921"/>
  <pageSetup scale="68" orientation="portrait"/>
  <headerFooter>
    <oddFooter/>
  </headerFooter>
  <drawing r:id="rId1"/>
</worksheet>
</file>