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8_{AC9F586A-5FFB-4B37-A09B-FEC1933EFF34}" xr6:coauthVersionLast="47" xr6:coauthVersionMax="47" xr10:uidLastSave="{00000000-0000-0000-0000-000000000000}"/>
  <bookViews>
    <workbookView xWindow="-120" yWindow="-120" windowWidth="24240" windowHeight="13140" xr2:uid="{08535C17-F595-4DCC-BB69-A7C56F53C8EF}"/>
  </bookViews>
  <sheets>
    <sheet name="ESTADO DE SITUACIÓN FINA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43" i="1" s="1"/>
  <c r="E33" i="1"/>
  <c r="E43" i="1" s="1"/>
  <c r="F29" i="1"/>
  <c r="E29" i="1"/>
  <c r="C26" i="1"/>
  <c r="B26" i="1"/>
  <c r="F25" i="1"/>
  <c r="F44" i="1" s="1"/>
  <c r="F23" i="1"/>
  <c r="E23" i="1"/>
  <c r="F14" i="1"/>
  <c r="C13" i="1"/>
  <c r="C28" i="1" s="1"/>
  <c r="B6" i="1"/>
  <c r="B13" i="1" s="1"/>
  <c r="B28" i="1" s="1"/>
  <c r="E5" i="1"/>
  <c r="E14" i="1" s="1"/>
  <c r="E25" i="1" s="1"/>
  <c r="E44" i="1" s="1"/>
</calcChain>
</file>

<file path=xl/sharedStrings.xml><?xml version="1.0" encoding="utf-8"?>
<sst xmlns="http://schemas.openxmlformats.org/spreadsheetml/2006/main" count="62" uniqueCount="61">
  <si>
    <t xml:space="preserve">3° Informe Trimestral de Avance de Gestión 2022 
Poder Ejecutivo 
Estado de Situación Financiera Consolidado
Al 30 de septiembre de 2022 y 2021
(Pesos)
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</si>
  <si>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</si>
  <si>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</si>
  <si>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</si>
  <si>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</si>
  <si>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</si>
  <si>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</si>
  <si>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</si>
  <si>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r>
      <rPr>
        <sz val="5"/>
        <color theme="1"/>
        <rFont val="Univia Pro Book"/>
        <family val="3"/>
      </rPr>
      <t xml:space="preserve">Derechos a Recibir Efectivo o Equivalentes </t>
    </r>
    <r>
      <rPr>
        <b/>
        <sz val="5"/>
        <color theme="1"/>
        <rFont val="Univia Pro Book"/>
        <family val="3"/>
      </rPr>
      <t xml:space="preserve"> </t>
    </r>
  </si>
  <si>
    <t>Documentos por Pagar a Corto Plazo</t>
  </si>
  <si>
    <t xml:space="preserve">Derechos a Recibir Bienes o Servicios </t>
  </si>
  <si>
    <t xml:space="preserve">Porción a Corto Plazo de la Deuda Pública a Largo Plazo 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</si>
  <si>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</si>
  <si>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</si>
  <si>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</si>
  <si>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</si>
  <si>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</si>
  <si>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</si>
  <si>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</si>
  <si>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</si>
  <si>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</si>
  <si>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</si>
  <si>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</si>
  <si>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</si>
  <si>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</si>
  <si>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</t>
  </si>
  <si>
    <t xml:space="preserve">Cuentas por Pagar a Largo Plazo  </t>
  </si>
  <si>
    <t>Derechos a Recibir Efectivo o Equivalentes a Largo Plazo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</si>
  <si>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</si>
  <si>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</si>
  <si>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</si>
  <si>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</si>
  <si>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</si>
  <si>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</si>
  <si>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 xml:space="preserve">Fondos y Bienes de Terceros en Garantía y/o en Administración a Largo Plazo
</t>
  </si>
  <si>
    <t>Depreciación, Deterioro y Amortización Acumulada de Bienes</t>
  </si>
  <si>
    <t xml:space="preserve">Provisiones a Largo Plazo 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</si>
  <si>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</si>
  <si>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</si>
  <si>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</si>
  <si>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</si>
  <si>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</si>
  <si>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</si>
  <si>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</si>
  <si>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</si>
  <si>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</si>
  <si>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</si>
  <si>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</si>
  <si>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</si>
  <si>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</si>
  <si>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sz val="5"/>
        <color theme="1"/>
        <rFont val="Univia Pro Book"/>
        <family val="3"/>
      </rPr>
      <t xml:space="preserve">Resultados del Ejercicio (Ahorro / Desahorro) </t>
    </r>
    <r>
      <rPr>
        <b/>
        <sz val="5"/>
        <color theme="1"/>
        <rFont val="Univia Pro Book"/>
        <family val="3"/>
      </rPr>
      <t xml:space="preserve"> 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</si>
  <si>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</si>
  <si>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</si>
  <si>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</si>
  <si>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</si>
  <si>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</si>
  <si>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</si>
  <si>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</si>
  <si>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</si>
  <si>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r>
      <rPr>
        <b/>
        <i/>
        <sz val="5"/>
        <color theme="1"/>
        <rFont val="Univia Pro Book"/>
        <family val="3"/>
      </rPr>
      <t xml:space="preserve">Total del Pasivo y Hacienda Pública / Patrimonio </t>
    </r>
    <r>
      <rPr>
        <i/>
        <sz val="5"/>
        <color theme="1"/>
        <rFont val="Univia Pro Book"/>
        <family val="3"/>
      </rPr>
      <t xml:space="preserve"> 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</si>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</sst>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color theme="1"/>
      <name val="Univia Pro Book"/>
      <family val="3"/>
    </font>
    <font>
      <sz val="5"/>
      <color theme="1"/>
      <name val="Arial"/>
      <family val="2"/>
    </font>
    <font>
      <sz val="5"/>
      <color theme="1"/>
      <name val="Calibri"/>
      <family val="2"/>
    </font>
    <font>
      <b/>
      <sz val="5"/>
      <color theme="1"/>
      <name val="Arial"/>
      <family val="2"/>
    </font>
    <font>
      <b/>
      <sz val="10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i/>
      <sz val="5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5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7" fillId="0" borderId="4" xfId="0" applyFont="1" applyBorder="1" applyAlignment="1">
      <alignment horizontal="left" vertical="center"/>
    </xf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5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 shrinkToFit="1"/>
    </xf>
    <xf numFmtId="3" fontId="3" fillId="0" borderId="0" xfId="0" applyNumberFormat="1" applyFont="1"/>
    <xf numFmtId="0" fontId="10" fillId="0" borderId="4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left"/>
    </xf>
    <xf numFmtId="165" fontId="3" fillId="0" borderId="0" xfId="1" applyNumberFormat="1" applyFont="1"/>
    <xf numFmtId="0" fontId="8" fillId="0" borderId="4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1" fontId="8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 shrinkToFit="1"/>
    </xf>
    <xf numFmtId="3" fontId="8" fillId="0" borderId="8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0</xdr:row>
      <xdr:rowOff>66675</xdr:rowOff>
    </xdr:from>
    <xdr:ext cx="88582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7E80596F-56DE-429E-A287-8DAE7361DC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29450" y="66675"/>
          <a:ext cx="88582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C941-43AA-444C-9F86-17A5F19A2B6F}">
  <sheetPr>
    <tabColor rgb="FF00B050"/>
  </sheetPr>
  <dimension ref="A1:Z1000"/>
  <sheetViews>
    <sheetView tabSelected="1" zoomScale="130" zoomScaleNormal="130" workbookViewId="0">
      <selection activeCell="A20" sqref="A20"/>
    </sheetView>
  </sheetViews>
  <sheetFormatPr baseColWidth="10" defaultColWidth="14.42578125" defaultRowHeight="15" customHeight="1"/>
  <cols>
    <col min="1" max="1" width="41.5703125" customWidth="1"/>
    <col min="2" max="2" width="10.42578125" customWidth="1"/>
    <col min="3" max="3" width="10.85546875" customWidth="1"/>
    <col min="4" max="4" width="38.140625" customWidth="1"/>
    <col min="5" max="6" width="10.42578125" customWidth="1"/>
    <col min="7" max="26" width="11.5703125" customWidth="1"/>
  </cols>
  <sheetData>
    <row r="1" spans="1:26" ht="46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.25" customHeight="1">
      <c r="A2" s="5" t="s">
        <v>1</v>
      </c>
      <c r="B2" s="6">
        <v>2022</v>
      </c>
      <c r="C2" s="6">
        <v>2021</v>
      </c>
      <c r="D2" s="7" t="s">
        <v>1</v>
      </c>
      <c r="E2" s="6">
        <v>2022</v>
      </c>
      <c r="F2" s="8">
        <v>2021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9" customHeight="1">
      <c r="A3" s="9" t="s">
        <v>2</v>
      </c>
      <c r="B3" s="10"/>
      <c r="C3" s="10"/>
      <c r="D3" s="11" t="s">
        <v>3</v>
      </c>
      <c r="E3" s="12"/>
      <c r="F3" s="13"/>
      <c r="G3" s="4"/>
      <c r="H3" s="1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9" customHeight="1">
      <c r="A4" s="15" t="s">
        <v>4</v>
      </c>
      <c r="B4" s="16"/>
      <c r="C4" s="16"/>
      <c r="D4" s="17" t="s">
        <v>5</v>
      </c>
      <c r="E4" s="18"/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9" customHeight="1">
      <c r="A5" s="20" t="s">
        <v>6</v>
      </c>
      <c r="B5" s="21">
        <v>5329788728</v>
      </c>
      <c r="C5" s="21">
        <v>4318454441</v>
      </c>
      <c r="D5" s="22" t="s">
        <v>7</v>
      </c>
      <c r="E5" s="21">
        <f>5289836162-1835387953.24</f>
        <v>3454448208.7600002</v>
      </c>
      <c r="F5" s="23">
        <v>6866139212</v>
      </c>
      <c r="G5" s="2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" customHeight="1">
      <c r="A6" s="20" t="s">
        <v>8</v>
      </c>
      <c r="B6" s="21">
        <f>7516412064-1835387953.24</f>
        <v>5681024110.7600002</v>
      </c>
      <c r="C6" s="21">
        <v>8834060536</v>
      </c>
      <c r="D6" s="22" t="s">
        <v>9</v>
      </c>
      <c r="E6" s="21">
        <v>0</v>
      </c>
      <c r="F6" s="23">
        <v>0</v>
      </c>
      <c r="G6" s="2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9" customHeight="1">
      <c r="A7" s="20" t="s">
        <v>10</v>
      </c>
      <c r="B7" s="21">
        <v>230119445</v>
      </c>
      <c r="C7" s="21">
        <v>242768632</v>
      </c>
      <c r="D7" s="22" t="s">
        <v>11</v>
      </c>
      <c r="E7" s="21">
        <v>33437742</v>
      </c>
      <c r="F7" s="23">
        <v>43410173</v>
      </c>
      <c r="G7" s="3"/>
      <c r="H7" s="2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" customHeight="1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" customHeight="1">
      <c r="A9" s="20" t="s">
        <v>14</v>
      </c>
      <c r="B9" s="21">
        <v>0</v>
      </c>
      <c r="C9" s="21">
        <v>0</v>
      </c>
      <c r="D9" s="22" t="s">
        <v>15</v>
      </c>
      <c r="E9" s="21">
        <v>0</v>
      </c>
      <c r="F9" s="2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9" customHeight="1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9" customHeight="1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9" customHeight="1">
      <c r="A12" s="25"/>
      <c r="B12" s="26"/>
      <c r="C12" s="26"/>
      <c r="D12" s="22" t="s">
        <v>20</v>
      </c>
      <c r="E12" s="21">
        <v>179774340</v>
      </c>
      <c r="F12" s="23">
        <v>354893945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9" customHeight="1">
      <c r="A13" s="15" t="s">
        <v>21</v>
      </c>
      <c r="B13" s="27">
        <f t="shared" ref="B13:C13" si="0">SUM(B5:B11)</f>
        <v>11240932283.76</v>
      </c>
      <c r="C13" s="27">
        <f t="shared" si="0"/>
        <v>13395283609</v>
      </c>
      <c r="D13" s="28"/>
      <c r="E13" s="29"/>
      <c r="F13" s="3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9" customHeight="1">
      <c r="A14" s="31"/>
      <c r="B14" s="29"/>
      <c r="C14" s="29"/>
      <c r="D14" s="32" t="s">
        <v>22</v>
      </c>
      <c r="E14" s="27">
        <f>SUM(E5:E12)-1</f>
        <v>3667660289.7600002</v>
      </c>
      <c r="F14" s="33">
        <f>SUM(F5:F12)</f>
        <v>7264443330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9" customHeight="1">
      <c r="A15" s="15" t="s">
        <v>23</v>
      </c>
      <c r="B15" s="29"/>
      <c r="C15" s="29"/>
      <c r="D15" s="32" t="s">
        <v>24</v>
      </c>
      <c r="E15" s="29"/>
      <c r="F15" s="3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9" customHeight="1">
      <c r="A16" s="20" t="s">
        <v>25</v>
      </c>
      <c r="B16" s="21">
        <v>651066726</v>
      </c>
      <c r="C16" s="21">
        <v>742031271</v>
      </c>
      <c r="D16" s="22" t="s">
        <v>26</v>
      </c>
      <c r="E16" s="21">
        <v>0</v>
      </c>
      <c r="F16" s="2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9" customHeight="1">
      <c r="A17" s="20" t="s">
        <v>27</v>
      </c>
      <c r="B17" s="21">
        <v>0</v>
      </c>
      <c r="C17" s="21">
        <v>0</v>
      </c>
      <c r="D17" s="22" t="s">
        <v>28</v>
      </c>
      <c r="E17" s="21">
        <v>0</v>
      </c>
      <c r="F17" s="2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9" customHeight="1">
      <c r="A18" s="20" t="s">
        <v>29</v>
      </c>
      <c r="B18" s="21">
        <v>15404425173</v>
      </c>
      <c r="C18" s="21">
        <v>14077567481</v>
      </c>
      <c r="D18" s="22" t="s">
        <v>30</v>
      </c>
      <c r="E18" s="21">
        <v>15431872678</v>
      </c>
      <c r="F18" s="23">
        <v>14352547023</v>
      </c>
      <c r="G18" s="2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" customHeight="1">
      <c r="A19" s="20" t="s">
        <v>31</v>
      </c>
      <c r="B19" s="21">
        <v>2377118723</v>
      </c>
      <c r="C19" s="21">
        <v>2562525652</v>
      </c>
      <c r="D19" s="22" t="s">
        <v>32</v>
      </c>
      <c r="E19" s="21">
        <v>0</v>
      </c>
      <c r="F19" s="2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20" t="s">
        <v>33</v>
      </c>
      <c r="B20" s="21">
        <v>172407261</v>
      </c>
      <c r="C20" s="21">
        <v>162254819</v>
      </c>
      <c r="D20" s="34" t="s">
        <v>34</v>
      </c>
      <c r="E20" s="21">
        <v>19869349</v>
      </c>
      <c r="F20" s="23">
        <v>19521732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20" t="s">
        <v>35</v>
      </c>
      <c r="B21" s="21">
        <v>-1242354892</v>
      </c>
      <c r="C21" s="21">
        <v>-1104936520</v>
      </c>
      <c r="D21" s="22" t="s">
        <v>36</v>
      </c>
      <c r="E21" s="21">
        <v>0</v>
      </c>
      <c r="F21" s="23">
        <v>44291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9" customHeight="1">
      <c r="A22" s="20" t="s">
        <v>37</v>
      </c>
      <c r="B22" s="21">
        <v>0</v>
      </c>
      <c r="C22" s="21">
        <v>0</v>
      </c>
      <c r="D22" s="35"/>
      <c r="E22" s="26"/>
      <c r="F22" s="3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9" customHeight="1">
      <c r="A23" s="20" t="s">
        <v>38</v>
      </c>
      <c r="B23" s="21">
        <v>0</v>
      </c>
      <c r="C23" s="21">
        <v>0</v>
      </c>
      <c r="D23" s="32" t="s">
        <v>39</v>
      </c>
      <c r="E23" s="27">
        <f>SUM(E16:E21)-1</f>
        <v>15451742026</v>
      </c>
      <c r="F23" s="33">
        <f>SUM(F16:F21)</f>
        <v>14372113046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9" customHeight="1">
      <c r="A24" s="20" t="s">
        <v>40</v>
      </c>
      <c r="B24" s="21">
        <v>0</v>
      </c>
      <c r="C24" s="21">
        <v>0</v>
      </c>
      <c r="D24" s="35"/>
      <c r="E24" s="29"/>
      <c r="F24" s="3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" customHeight="1">
      <c r="A25" s="25"/>
      <c r="B25" s="26"/>
      <c r="C25" s="26"/>
      <c r="D25" s="32" t="s">
        <v>41</v>
      </c>
      <c r="E25" s="27">
        <f>E14+E23</f>
        <v>19119402315.760002</v>
      </c>
      <c r="F25" s="33">
        <f>F14+F23-1</f>
        <v>21636556375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9" customHeight="1">
      <c r="A26" s="15" t="s">
        <v>42</v>
      </c>
      <c r="B26" s="27">
        <f>SUM(B16:B24)</f>
        <v>17362662991</v>
      </c>
      <c r="C26" s="27">
        <f>SUM(C16:C24)-1</f>
        <v>16439442702</v>
      </c>
      <c r="D26" s="28"/>
      <c r="E26" s="29"/>
      <c r="F26" s="3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9" customHeight="1">
      <c r="A27" s="25"/>
      <c r="B27" s="26"/>
      <c r="C27" s="26"/>
      <c r="D27" s="37" t="s">
        <v>43</v>
      </c>
      <c r="E27" s="26"/>
      <c r="F27" s="3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9" customHeight="1">
      <c r="A28" s="15" t="s">
        <v>44</v>
      </c>
      <c r="B28" s="27">
        <f t="shared" ref="B28" si="1">B13+B26</f>
        <v>28603595274.760002</v>
      </c>
      <c r="C28" s="27">
        <f>C13+C26+1</f>
        <v>29834726312</v>
      </c>
      <c r="D28" s="28"/>
      <c r="E28" s="29"/>
      <c r="F28" s="3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9" customHeight="1">
      <c r="A29" s="31"/>
      <c r="B29" s="38"/>
      <c r="C29" s="38"/>
      <c r="D29" s="32" t="s">
        <v>45</v>
      </c>
      <c r="E29" s="27">
        <f t="shared" ref="E29:F29" si="2">E32</f>
        <v>2651429426</v>
      </c>
      <c r="F29" s="33">
        <f t="shared" si="2"/>
        <v>1589489678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9" customHeight="1">
      <c r="A30" s="25"/>
      <c r="B30" s="39"/>
      <c r="C30" s="39"/>
      <c r="D30" s="22" t="s">
        <v>46</v>
      </c>
      <c r="E30" s="21">
        <v>0</v>
      </c>
      <c r="F30" s="2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" customHeight="1">
      <c r="A31" s="25"/>
      <c r="B31" s="39"/>
      <c r="C31" s="39"/>
      <c r="D31" s="22" t="s">
        <v>47</v>
      </c>
      <c r="E31" s="21">
        <v>0</v>
      </c>
      <c r="F31" s="2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9" customHeight="1">
      <c r="A32" s="25"/>
      <c r="B32" s="39"/>
      <c r="C32" s="39"/>
      <c r="D32" s="22" t="s">
        <v>48</v>
      </c>
      <c r="E32" s="21">
        <v>2651429426</v>
      </c>
      <c r="F32" s="23">
        <v>1589489678</v>
      </c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9" customHeight="1">
      <c r="A33" s="31"/>
      <c r="B33" s="40"/>
      <c r="C33" s="40"/>
      <c r="D33" s="32" t="s">
        <v>49</v>
      </c>
      <c r="E33" s="27">
        <f>SUM(E34:E38)</f>
        <v>6832763533</v>
      </c>
      <c r="F33" s="33">
        <f>SUM(F34:F38)</f>
        <v>6608680259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" customHeight="1">
      <c r="A34" s="41"/>
      <c r="B34" s="39"/>
      <c r="C34" s="39"/>
      <c r="D34" s="22" t="s">
        <v>50</v>
      </c>
      <c r="E34" s="21">
        <v>3693224019</v>
      </c>
      <c r="F34" s="23">
        <v>1864788557</v>
      </c>
      <c r="G34" s="42"/>
      <c r="H34" s="4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9" customHeight="1">
      <c r="A35" s="41"/>
      <c r="B35" s="39"/>
      <c r="C35" s="39"/>
      <c r="D35" s="22" t="s">
        <v>51</v>
      </c>
      <c r="E35" s="21">
        <v>3137848108</v>
      </c>
      <c r="F35" s="23">
        <v>4742200296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" customHeight="1">
      <c r="A36" s="41"/>
      <c r="B36" s="39"/>
      <c r="C36" s="39"/>
      <c r="D36" s="22" t="s">
        <v>52</v>
      </c>
      <c r="E36" s="21">
        <v>1692364</v>
      </c>
      <c r="F36" s="23">
        <v>1692364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9" customHeight="1">
      <c r="A37" s="41"/>
      <c r="B37" s="39"/>
      <c r="C37" s="39"/>
      <c r="D37" s="22" t="s">
        <v>53</v>
      </c>
      <c r="E37" s="21">
        <v>0</v>
      </c>
      <c r="F37" s="23"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" customHeight="1">
      <c r="A38" s="41"/>
      <c r="B38" s="39"/>
      <c r="C38" s="39"/>
      <c r="D38" s="22" t="s">
        <v>54</v>
      </c>
      <c r="E38" s="21">
        <v>-958</v>
      </c>
      <c r="F38" s="23">
        <v>-958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" customHeight="1">
      <c r="A39" s="41"/>
      <c r="B39" s="39"/>
      <c r="C39" s="39"/>
      <c r="D39" s="32"/>
      <c r="E39" s="27"/>
      <c r="F39" s="3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>
      <c r="A40" s="43"/>
      <c r="B40" s="40"/>
      <c r="C40" s="40"/>
      <c r="D40" s="44" t="s">
        <v>55</v>
      </c>
      <c r="E40" s="27"/>
      <c r="F40" s="3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" customHeight="1">
      <c r="A41" s="41"/>
      <c r="B41" s="39"/>
      <c r="C41" s="39"/>
      <c r="D41" s="22" t="s">
        <v>56</v>
      </c>
      <c r="E41" s="21">
        <v>0</v>
      </c>
      <c r="F41" s="23"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9" customHeight="1">
      <c r="A42" s="41"/>
      <c r="B42" s="39"/>
      <c r="C42" s="39"/>
      <c r="D42" s="22" t="s">
        <v>57</v>
      </c>
      <c r="E42" s="21">
        <v>0</v>
      </c>
      <c r="F42" s="23">
        <v>0</v>
      </c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9" customHeight="1">
      <c r="A43" s="43"/>
      <c r="B43" s="40"/>
      <c r="C43" s="40"/>
      <c r="D43" s="28" t="s">
        <v>58</v>
      </c>
      <c r="E43" s="27">
        <f>E29+E33</f>
        <v>9484192959</v>
      </c>
      <c r="F43" s="33">
        <f>F29+F33-1</f>
        <v>8198169936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9" customHeight="1">
      <c r="A44" s="45"/>
      <c r="B44" s="46"/>
      <c r="C44" s="46"/>
      <c r="D44" s="47" t="s">
        <v>59</v>
      </c>
      <c r="E44" s="48">
        <f>E25+E43+E39</f>
        <v>28603595274.760002</v>
      </c>
      <c r="F44" s="49">
        <f>F25+F43+F39+1</f>
        <v>29834726312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9" customHeight="1">
      <c r="A45" s="50" t="s">
        <v>60</v>
      </c>
      <c r="B45" s="50"/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36" customHeight="1">
      <c r="A46" s="52"/>
      <c r="B46" s="2"/>
      <c r="C46" s="2"/>
      <c r="D46" s="5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6.75" customHeight="1">
      <c r="A47" s="53"/>
      <c r="B47" s="53"/>
      <c r="C47" s="53"/>
      <c r="D47" s="53"/>
      <c r="E47" s="53"/>
      <c r="F47" s="5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6.75" customHeight="1">
      <c r="A48" s="53"/>
      <c r="B48" s="53"/>
      <c r="C48" s="53"/>
      <c r="D48" s="53"/>
      <c r="E48" s="53"/>
      <c r="F48" s="5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6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6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6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6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6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6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6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6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6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6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6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6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6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6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6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6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6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6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6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6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6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6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6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6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6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6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6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6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6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6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6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6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6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6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6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6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6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6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6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6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6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6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6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6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6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6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6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6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6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6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6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6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6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6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6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6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6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6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6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6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6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6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6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6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6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6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6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6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6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6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6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6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6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6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6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6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6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6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6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6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6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6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6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6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6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6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6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6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6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6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6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6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6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6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6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6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6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6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6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6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6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6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6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6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6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6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6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6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6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6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6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6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6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6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6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6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6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6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6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6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6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6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6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6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6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6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6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6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6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6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6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6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6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6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6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6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6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6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6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6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6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6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6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6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6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6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6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6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6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6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6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6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6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6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6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6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6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6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6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6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6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6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6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6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6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6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6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6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6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6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6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6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6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6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6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6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6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6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6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6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6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6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6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6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6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6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6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6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6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6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6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6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6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46:C46"/>
    <mergeCell ref="D46:F46"/>
  </mergeCells>
  <pageMargins left="0.7" right="0.7" top="0.75" bottom="0.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2023-07-12T20:13:14Z</dcterms:created>
  <dcterms:modified xsi:type="dcterms:W3CDTF">2023-07-12T20:14:05Z</dcterms:modified>
</cp:coreProperties>
</file>