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 CCSC CARS\CUENTA PÚBLICA Y AVANCE DE GESTIÓN\CUENTA PÚBLICA 2022\PODER EJECUTIVO LDF\"/>
    </mc:Choice>
  </mc:AlternateContent>
  <xr:revisionPtr revIDLastSave="0" documentId="13_ncr:1_{F4670DFD-DAFA-47C3-A0DB-0CEB3B063DE9}" xr6:coauthVersionLast="47" xr6:coauthVersionMax="47" xr10:uidLastSave="{00000000-0000-0000-0000-000000000000}"/>
  <bookViews>
    <workbookView xWindow="-120" yWindow="-120" windowWidth="24240" windowHeight="13140" xr2:uid="{837772FF-6A3F-4DE8-9F04-8084DED3BAEB}"/>
  </bookViews>
  <sheets>
    <sheet name="FLUJO DE EFECTIVO 5 (4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4" i="1" l="1"/>
  <c r="E63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E18" i="1" s="1"/>
  <c r="F19" i="1"/>
  <c r="E19" i="1"/>
  <c r="F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F7" i="1" s="1"/>
  <c r="F35" i="1" s="1"/>
  <c r="E8" i="1"/>
  <c r="E7" i="1" s="1"/>
  <c r="E35" i="1" s="1"/>
</calcChain>
</file>

<file path=xl/sharedStrings.xml><?xml version="1.0" encoding="utf-8"?>
<sst xmlns="http://schemas.openxmlformats.org/spreadsheetml/2006/main" count="58" uniqueCount="50">
  <si>
    <t>3° Informe Trimestral de Avance de Gestión 2022 
Poder Ejecutivo
Estado de Flujos de Efectivo Consolidado
Del 1 de enero al 30 de septiembre de 2022 y 2021
 (Pesos)</t>
  </si>
  <si>
    <t>Concepto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</si>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</sst>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5"/>
      <color theme="1"/>
      <name val="Univia Pro Book"/>
      <family val="3"/>
    </font>
    <font>
      <sz val="11"/>
      <color theme="1"/>
      <name val="Calibri"/>
      <family val="2"/>
    </font>
    <font>
      <b/>
      <sz val="5"/>
      <color theme="1"/>
      <name val="Univia Pro Book"/>
      <family val="3"/>
    </font>
    <font>
      <sz val="1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i/>
      <sz val="5"/>
      <color theme="1"/>
      <name val="Univia Pro Book"/>
      <family val="3"/>
    </font>
    <font>
      <i/>
      <sz val="5"/>
      <color theme="1"/>
      <name val="Univia Pro Book"/>
      <family val="3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" fontId="3" fillId="2" borderId="4" xfId="0" applyNumberFormat="1" applyFont="1" applyFill="1" applyBorder="1" applyAlignment="1">
      <alignment horizontal="center" vertical="center" shrinkToFit="1"/>
    </xf>
    <xf numFmtId="1" fontId="3" fillId="2" borderId="5" xfId="0" applyNumberFormat="1" applyFont="1" applyFill="1" applyBorder="1" applyAlignment="1">
      <alignment horizontal="center" vertical="center" shrinkToFit="1"/>
    </xf>
    <xf numFmtId="0" fontId="1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3" fontId="3" fillId="0" borderId="9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3" fontId="1" fillId="0" borderId="9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left"/>
    </xf>
    <xf numFmtId="0" fontId="8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left"/>
    </xf>
    <xf numFmtId="3" fontId="3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7" fillId="0" borderId="6" xfId="0" applyFont="1" applyBorder="1" applyAlignment="1">
      <alignment horizontal="left" vertical="center"/>
    </xf>
    <xf numFmtId="0" fontId="0" fillId="0" borderId="0" xfId="0"/>
    <xf numFmtId="0" fontId="3" fillId="0" borderId="6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4" fillId="0" borderId="1" xfId="0" applyFont="1" applyBorder="1"/>
    <xf numFmtId="0" fontId="1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shrinkToFit="1"/>
    </xf>
    <xf numFmtId="0" fontId="4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333375</xdr:colOff>
      <xdr:row>1</xdr:row>
      <xdr:rowOff>142875</xdr:rowOff>
    </xdr:from>
    <xdr:ext cx="885825" cy="447675"/>
    <xdr:pic>
      <xdr:nvPicPr>
        <xdr:cNvPr id="2" name="image1.png" descr="finanzas">
          <a:extLst>
            <a:ext uri="{FF2B5EF4-FFF2-40B4-BE49-F238E27FC236}">
              <a16:creationId xmlns:a16="http://schemas.microsoft.com/office/drawing/2014/main" id="{A5A814DF-3FBD-4B63-97F1-499DE2088D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38650" y="333375"/>
          <a:ext cx="885825" cy="4476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romeros\Downloads\EJECUTIVO%20%20EF%203T%202022%20(1).xlsx" TargetMode="External"/><Relationship Id="rId1" Type="http://schemas.openxmlformats.org/officeDocument/2006/relationships/externalLinkPath" Target="file:///C:\Users\cromeros\Downloads\EJECUTIVO%20%20EF%203T%20202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ADO DE SITUACIÓN FINAN 1"/>
      <sheetName val="ESTADO DE ACTIVIDADES 2"/>
      <sheetName val="E DE VARIACIÓN 3"/>
      <sheetName val="ESTADO DE CAMBIOS 4"/>
      <sheetName val="FLUJO DE EFECTIVO 5 (4)"/>
      <sheetName val="E ANALÍTICO DEL ACTIVO 6"/>
      <sheetName val="ANALITICO DE DEUDA 7"/>
      <sheetName val="ESF DETALLADO 8"/>
    </sheetNames>
    <sheetDataSet>
      <sheetData sheetId="0">
        <row r="5">
          <cell r="B5">
            <v>5329788728</v>
          </cell>
          <cell r="C5">
            <v>4318454441</v>
          </cell>
        </row>
      </sheetData>
      <sheetData sheetId="1">
        <row r="5">
          <cell r="B5">
            <v>1320494433</v>
          </cell>
          <cell r="C5">
            <v>1251317676</v>
          </cell>
        </row>
        <row r="6">
          <cell r="C6">
            <v>0</v>
          </cell>
        </row>
        <row r="7">
          <cell r="C7">
            <v>0</v>
          </cell>
        </row>
        <row r="8">
          <cell r="B8">
            <v>1582854842</v>
          </cell>
          <cell r="C8">
            <v>1391191409</v>
          </cell>
        </row>
        <row r="9">
          <cell r="B9">
            <v>203117936</v>
          </cell>
          <cell r="C9">
            <v>82981597</v>
          </cell>
        </row>
        <row r="10">
          <cell r="B10">
            <v>114142795</v>
          </cell>
          <cell r="C10">
            <v>67411269</v>
          </cell>
        </row>
        <row r="11">
          <cell r="B11">
            <v>0</v>
          </cell>
          <cell r="C11">
            <v>0</v>
          </cell>
        </row>
        <row r="13">
          <cell r="B13">
            <v>64191508567</v>
          </cell>
          <cell r="C13">
            <v>52089748032</v>
          </cell>
        </row>
        <row r="14">
          <cell r="B14">
            <v>-39491642734</v>
          </cell>
          <cell r="C14">
            <v>-31742815279</v>
          </cell>
        </row>
        <row r="15">
          <cell r="B15">
            <v>40962695</v>
          </cell>
          <cell r="C15">
            <v>40833154</v>
          </cell>
        </row>
        <row r="24">
          <cell r="B24">
            <v>4219092170</v>
          </cell>
          <cell r="C24">
            <v>4071731601</v>
          </cell>
        </row>
        <row r="25">
          <cell r="B25">
            <v>317698937</v>
          </cell>
          <cell r="C25">
            <v>276297026</v>
          </cell>
        </row>
        <row r="26">
          <cell r="B26">
            <v>1840239330</v>
          </cell>
          <cell r="C26">
            <v>1126188048</v>
          </cell>
        </row>
        <row r="28">
          <cell r="B28">
            <v>378721821</v>
          </cell>
          <cell r="C28">
            <v>360650360</v>
          </cell>
        </row>
        <row r="29">
          <cell r="B29">
            <v>485374577</v>
          </cell>
          <cell r="C29">
            <v>445047824</v>
          </cell>
        </row>
        <row r="30">
          <cell r="B30">
            <v>27716447</v>
          </cell>
          <cell r="C30">
            <v>29723691</v>
          </cell>
        </row>
        <row r="31">
          <cell r="B31">
            <v>290638762</v>
          </cell>
          <cell r="C31">
            <v>370442644</v>
          </cell>
        </row>
        <row r="32">
          <cell r="B32">
            <v>358747161</v>
          </cell>
          <cell r="C32">
            <v>257331496</v>
          </cell>
        </row>
        <row r="33">
          <cell r="B33">
            <v>13135077</v>
          </cell>
          <cell r="C33">
            <v>24348020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B36">
            <v>0</v>
          </cell>
          <cell r="C36">
            <v>0</v>
          </cell>
        </row>
        <row r="38">
          <cell r="B38">
            <v>5522271756</v>
          </cell>
          <cell r="C38">
            <v>4354360136</v>
          </cell>
        </row>
        <row r="39">
          <cell r="B39">
            <v>9026662530</v>
          </cell>
          <cell r="C39">
            <v>8475638121</v>
          </cell>
        </row>
        <row r="40">
          <cell r="B40">
            <v>38394944</v>
          </cell>
          <cell r="C40">
            <v>36060731</v>
          </cell>
        </row>
        <row r="41">
          <cell r="B41">
            <v>1111109316</v>
          </cell>
          <cell r="C41">
            <v>1032909607</v>
          </cell>
        </row>
        <row r="47">
          <cell r="B47">
            <v>185398858</v>
          </cell>
          <cell r="C47">
            <v>170883139</v>
          </cell>
        </row>
        <row r="54">
          <cell r="B54">
            <v>453012827</v>
          </cell>
          <cell r="C54">
            <v>284266856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B1312-0087-4D93-9581-6140C97B53A8}">
  <dimension ref="A1:Q1000"/>
  <sheetViews>
    <sheetView tabSelected="1" topLeftCell="A55" zoomScale="160" zoomScaleNormal="160" workbookViewId="0">
      <selection activeCell="A2" sqref="A2:F3"/>
    </sheetView>
  </sheetViews>
  <sheetFormatPr baseColWidth="10" defaultColWidth="14.42578125" defaultRowHeight="15" customHeight="1"/>
  <cols>
    <col min="1" max="1" width="1.28515625" customWidth="1"/>
    <col min="2" max="2" width="1.7109375" customWidth="1"/>
    <col min="3" max="3" width="2.5703125" customWidth="1"/>
    <col min="4" max="4" width="56" customWidth="1"/>
    <col min="5" max="5" width="11" customWidth="1"/>
    <col min="6" max="6" width="11.140625" customWidth="1"/>
    <col min="7" max="17" width="12.5703125" customWidth="1"/>
  </cols>
  <sheetData>
    <row r="1" spans="1:17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1.75" customHeight="1">
      <c r="A2" s="31" t="s">
        <v>0</v>
      </c>
      <c r="B2" s="25"/>
      <c r="C2" s="25"/>
      <c r="D2" s="25"/>
      <c r="E2" s="25"/>
      <c r="F2" s="25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30.75" customHeight="1">
      <c r="A3" s="28"/>
      <c r="B3" s="28"/>
      <c r="C3" s="28"/>
      <c r="D3" s="28"/>
      <c r="E3" s="28"/>
      <c r="F3" s="28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0.5" customHeight="1">
      <c r="A4" s="32" t="s">
        <v>1</v>
      </c>
      <c r="B4" s="33"/>
      <c r="C4" s="33"/>
      <c r="D4" s="33"/>
      <c r="E4" s="3">
        <v>2022</v>
      </c>
      <c r="F4" s="4">
        <v>2021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6" customHeight="1">
      <c r="A5" s="29"/>
      <c r="B5" s="25"/>
      <c r="C5" s="25"/>
      <c r="D5" s="25"/>
      <c r="E5" s="6"/>
      <c r="F5" s="7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0.5" customHeight="1">
      <c r="A6" s="26" t="s">
        <v>2</v>
      </c>
      <c r="B6" s="25"/>
      <c r="C6" s="25"/>
      <c r="D6" s="25"/>
      <c r="E6" s="9"/>
      <c r="F6" s="10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10.5" customHeight="1">
      <c r="A7" s="8"/>
      <c r="B7" s="30" t="s">
        <v>3</v>
      </c>
      <c r="C7" s="25"/>
      <c r="D7" s="25"/>
      <c r="E7" s="13">
        <f>SUM(E8:E17)-1</f>
        <v>27961438533</v>
      </c>
      <c r="F7" s="13">
        <f>SUM(F8:F17)-1</f>
        <v>23180667857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0.5" customHeight="1">
      <c r="A8" s="5"/>
      <c r="B8" s="12"/>
      <c r="C8" s="15" t="s">
        <v>4</v>
      </c>
      <c r="D8" s="15"/>
      <c r="E8" s="16">
        <f>'[1]ESTADO DE ACTIVIDADES 2'!B5</f>
        <v>1320494433</v>
      </c>
      <c r="F8" s="16">
        <f>'[1]ESTADO DE ACTIVIDADES 2'!C5</f>
        <v>1251317676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ht="10.5" customHeight="1">
      <c r="A9" s="5"/>
      <c r="B9" s="12"/>
      <c r="C9" s="15" t="s">
        <v>5</v>
      </c>
      <c r="D9" s="15"/>
      <c r="E9" s="16">
        <f>'[1]ESTADO DE ACTIVIDADES 2'!B6</f>
        <v>0</v>
      </c>
      <c r="F9" s="16">
        <f>'[1]ESTADO DE ACTIVIDADES 2'!C6</f>
        <v>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ht="10.5" customHeight="1">
      <c r="A10" s="5"/>
      <c r="B10" s="15"/>
      <c r="C10" s="15" t="s">
        <v>6</v>
      </c>
      <c r="D10" s="15"/>
      <c r="E10" s="16">
        <f>'[1]ESTADO DE ACTIVIDADES 2'!B7</f>
        <v>0</v>
      </c>
      <c r="F10" s="16">
        <f>'[1]ESTADO DE ACTIVIDADES 2'!C7</f>
        <v>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0.5" customHeight="1">
      <c r="A11" s="5"/>
      <c r="B11" s="15"/>
      <c r="C11" s="15" t="s">
        <v>7</v>
      </c>
      <c r="D11" s="15"/>
      <c r="E11" s="16">
        <f>'[1]ESTADO DE ACTIVIDADES 2'!B8</f>
        <v>1582854842</v>
      </c>
      <c r="F11" s="16">
        <f>'[1]ESTADO DE ACTIVIDADES 2'!C8</f>
        <v>1391191409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0.5" customHeight="1">
      <c r="A12" s="5"/>
      <c r="B12" s="15"/>
      <c r="C12" s="15" t="s">
        <v>8</v>
      </c>
      <c r="D12" s="15"/>
      <c r="E12" s="16">
        <f>'[1]ESTADO DE ACTIVIDADES 2'!B9</f>
        <v>203117936</v>
      </c>
      <c r="F12" s="16">
        <f>'[1]ESTADO DE ACTIVIDADES 2'!C9</f>
        <v>82981597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0.5" customHeight="1">
      <c r="A13" s="5"/>
      <c r="B13" s="15"/>
      <c r="C13" s="15" t="s">
        <v>9</v>
      </c>
      <c r="D13" s="15"/>
      <c r="E13" s="16">
        <f>'[1]ESTADO DE ACTIVIDADES 2'!B10</f>
        <v>114142795</v>
      </c>
      <c r="F13" s="16">
        <f>'[1]ESTADO DE ACTIVIDADES 2'!C10</f>
        <v>67411269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0.5" customHeight="1">
      <c r="A14" s="5"/>
      <c r="B14" s="15"/>
      <c r="C14" s="15" t="s">
        <v>10</v>
      </c>
      <c r="D14" s="15"/>
      <c r="E14" s="16">
        <f>'[1]ESTADO DE ACTIVIDADES 2'!B11</f>
        <v>0</v>
      </c>
      <c r="F14" s="16">
        <f>'[1]ESTADO DE ACTIVIDADES 2'!C11</f>
        <v>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0.5" customHeight="1">
      <c r="A15" s="5"/>
      <c r="B15" s="15"/>
      <c r="C15" s="15" t="s">
        <v>11</v>
      </c>
      <c r="D15" s="15"/>
      <c r="E15" s="16">
        <f>'[1]ESTADO DE ACTIVIDADES 2'!B13</f>
        <v>64191508567</v>
      </c>
      <c r="F15" s="16">
        <f>'[1]ESTADO DE ACTIVIDADES 2'!C13</f>
        <v>52089748032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0.5" customHeight="1">
      <c r="A16" s="5"/>
      <c r="B16" s="15"/>
      <c r="C16" s="15" t="s">
        <v>12</v>
      </c>
      <c r="D16" s="15"/>
      <c r="E16" s="16">
        <f>'[1]ESTADO DE ACTIVIDADES 2'!B14</f>
        <v>-39491642734</v>
      </c>
      <c r="F16" s="16">
        <f>'[1]ESTADO DE ACTIVIDADES 2'!C14</f>
        <v>-31742815279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0.5" customHeight="1">
      <c r="A17" s="5"/>
      <c r="B17" s="15"/>
      <c r="C17" s="15" t="s">
        <v>13</v>
      </c>
      <c r="D17" s="15"/>
      <c r="E17" s="16">
        <f>'[1]ESTADO DE ACTIVIDADES 2'!B15</f>
        <v>40962695</v>
      </c>
      <c r="F17" s="16">
        <f>'[1]ESTADO DE ACTIVIDADES 2'!C15</f>
        <v>40833154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0.5" customHeight="1">
      <c r="A18" s="8"/>
      <c r="B18" s="30" t="s">
        <v>14</v>
      </c>
      <c r="C18" s="25"/>
      <c r="D18" s="25"/>
      <c r="E18" s="13">
        <f>SUM(E19:E34)+1</f>
        <v>24268214514</v>
      </c>
      <c r="F18" s="13">
        <f>SUM(F19:F34)+1</f>
        <v>21315879301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10.5" customHeight="1">
      <c r="A19" s="5"/>
      <c r="B19" s="12"/>
      <c r="C19" s="15" t="s">
        <v>15</v>
      </c>
      <c r="D19" s="15"/>
      <c r="E19" s="16">
        <f>'[1]ESTADO DE ACTIVIDADES 2'!B24</f>
        <v>4219092170</v>
      </c>
      <c r="F19" s="16">
        <f>'[1]ESTADO DE ACTIVIDADES 2'!C24</f>
        <v>4071731601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0.5" customHeight="1">
      <c r="A20" s="5"/>
      <c r="B20" s="12"/>
      <c r="C20" s="15" t="s">
        <v>16</v>
      </c>
      <c r="D20" s="15"/>
      <c r="E20" s="16">
        <f>'[1]ESTADO DE ACTIVIDADES 2'!B25</f>
        <v>317698937</v>
      </c>
      <c r="F20" s="16">
        <f>'[1]ESTADO DE ACTIVIDADES 2'!C25</f>
        <v>276297026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0.5" customHeight="1">
      <c r="A21" s="5"/>
      <c r="B21" s="12"/>
      <c r="C21" s="15" t="s">
        <v>17</v>
      </c>
      <c r="D21" s="15"/>
      <c r="E21" s="16">
        <f>'[1]ESTADO DE ACTIVIDADES 2'!B26</f>
        <v>1840239330</v>
      </c>
      <c r="F21" s="16">
        <f>'[1]ESTADO DE ACTIVIDADES 2'!C26</f>
        <v>1126188048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0.5" customHeight="1">
      <c r="A22" s="5"/>
      <c r="B22" s="12"/>
      <c r="C22" s="15" t="s">
        <v>18</v>
      </c>
      <c r="D22" s="15"/>
      <c r="E22" s="16">
        <f>'[1]ESTADO DE ACTIVIDADES 2'!B28</f>
        <v>378721821</v>
      </c>
      <c r="F22" s="16">
        <f>'[1]ESTADO DE ACTIVIDADES 2'!C28</f>
        <v>360650360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0.5" customHeight="1">
      <c r="A23" s="5"/>
      <c r="B23" s="12"/>
      <c r="C23" s="15" t="s">
        <v>19</v>
      </c>
      <c r="D23" s="15"/>
      <c r="E23" s="16">
        <f>'[1]ESTADO DE ACTIVIDADES 2'!B29</f>
        <v>485374577</v>
      </c>
      <c r="F23" s="16">
        <f>'[1]ESTADO DE ACTIVIDADES 2'!C29</f>
        <v>445047824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0.5" customHeight="1">
      <c r="A24" s="5"/>
      <c r="B24" s="12"/>
      <c r="C24" s="15" t="s">
        <v>20</v>
      </c>
      <c r="D24" s="15"/>
      <c r="E24" s="16">
        <f>'[1]ESTADO DE ACTIVIDADES 2'!B30</f>
        <v>27716447</v>
      </c>
      <c r="F24" s="16">
        <f>'[1]ESTADO DE ACTIVIDADES 2'!C30</f>
        <v>29723691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0.5" customHeight="1">
      <c r="A25" s="5"/>
      <c r="B25" s="12"/>
      <c r="C25" s="15" t="s">
        <v>21</v>
      </c>
      <c r="D25" s="15"/>
      <c r="E25" s="16">
        <f>'[1]ESTADO DE ACTIVIDADES 2'!B31</f>
        <v>290638762</v>
      </c>
      <c r="F25" s="16">
        <f>'[1]ESTADO DE ACTIVIDADES 2'!C31</f>
        <v>370442644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0.5" customHeight="1">
      <c r="A26" s="5"/>
      <c r="B26" s="12"/>
      <c r="C26" s="15" t="s">
        <v>22</v>
      </c>
      <c r="D26" s="15"/>
      <c r="E26" s="16">
        <f>'[1]ESTADO DE ACTIVIDADES 2'!B32</f>
        <v>358747161</v>
      </c>
      <c r="F26" s="16">
        <f>'[1]ESTADO DE ACTIVIDADES 2'!C32</f>
        <v>257331496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0.5" customHeight="1">
      <c r="A27" s="5"/>
      <c r="B27" s="12"/>
      <c r="C27" s="15" t="s">
        <v>23</v>
      </c>
      <c r="D27" s="15"/>
      <c r="E27" s="16">
        <f>'[1]ESTADO DE ACTIVIDADES 2'!B33</f>
        <v>13135077</v>
      </c>
      <c r="F27" s="16">
        <f>'[1]ESTADO DE ACTIVIDADES 2'!C33</f>
        <v>24348020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0.5" customHeight="1">
      <c r="A28" s="5"/>
      <c r="B28" s="12"/>
      <c r="C28" s="15" t="s">
        <v>24</v>
      </c>
      <c r="D28" s="15"/>
      <c r="E28" s="16">
        <f>'[1]ESTADO DE ACTIVIDADES 2'!B34</f>
        <v>0</v>
      </c>
      <c r="F28" s="16">
        <f>'[1]ESTADO DE ACTIVIDADES 2'!C34</f>
        <v>0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0.5" customHeight="1">
      <c r="A29" s="5"/>
      <c r="B29" s="12"/>
      <c r="C29" s="15" t="s">
        <v>25</v>
      </c>
      <c r="D29" s="15"/>
      <c r="E29" s="16">
        <f>'[1]ESTADO DE ACTIVIDADES 2'!B35</f>
        <v>0</v>
      </c>
      <c r="F29" s="16">
        <f>'[1]ESTADO DE ACTIVIDADES 2'!C35</f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0.5" customHeight="1">
      <c r="A30" s="5"/>
      <c r="B30" s="12"/>
      <c r="C30" s="15" t="s">
        <v>26</v>
      </c>
      <c r="D30" s="15"/>
      <c r="E30" s="16">
        <f>'[1]ESTADO DE ACTIVIDADES 2'!B36</f>
        <v>0</v>
      </c>
      <c r="F30" s="16">
        <f>'[1]ESTADO DE ACTIVIDADES 2'!C36</f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0.5" customHeight="1">
      <c r="A31" s="5"/>
      <c r="B31" s="12"/>
      <c r="C31" s="15" t="s">
        <v>27</v>
      </c>
      <c r="D31" s="15"/>
      <c r="E31" s="16">
        <f>'[1]ESTADO DE ACTIVIDADES 2'!B38</f>
        <v>5522271756</v>
      </c>
      <c r="F31" s="16">
        <f>'[1]ESTADO DE ACTIVIDADES 2'!C38</f>
        <v>4354360136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0.5" customHeight="1">
      <c r="A32" s="5"/>
      <c r="B32" s="12"/>
      <c r="C32" s="15" t="s">
        <v>28</v>
      </c>
      <c r="D32" s="15"/>
      <c r="E32" s="16">
        <f>'[1]ESTADO DE ACTIVIDADES 2'!B39</f>
        <v>9026662530</v>
      </c>
      <c r="F32" s="16">
        <f>'[1]ESTADO DE ACTIVIDADES 2'!C39</f>
        <v>8475638121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0.5" customHeight="1">
      <c r="A33" s="5"/>
      <c r="B33" s="12"/>
      <c r="C33" s="15" t="s">
        <v>29</v>
      </c>
      <c r="D33" s="15"/>
      <c r="E33" s="16">
        <f>'[1]ESTADO DE ACTIVIDADES 2'!B40</f>
        <v>38394944</v>
      </c>
      <c r="F33" s="16">
        <f>'[1]ESTADO DE ACTIVIDADES 2'!C40</f>
        <v>36060731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0.5" customHeight="1">
      <c r="A34" s="5"/>
      <c r="B34" s="12"/>
      <c r="C34" s="15" t="s">
        <v>30</v>
      </c>
      <c r="D34" s="15"/>
      <c r="E34" s="16">
        <f>'[1]ESTADO DE ACTIVIDADES 2'!B41+'[1]ESTADO DE ACTIVIDADES 2'!B47+'[1]ESTADO DE ACTIVIDADES 2'!B54</f>
        <v>1749521001</v>
      </c>
      <c r="F34" s="16">
        <f>'[1]ESTADO DE ACTIVIDADES 2'!C41+'[1]ESTADO DE ACTIVIDADES 2'!C47+'[1]ESTADO DE ACTIVIDADES 2'!C54</f>
        <v>1488059602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0.5" customHeight="1">
      <c r="A35" s="24" t="s">
        <v>31</v>
      </c>
      <c r="B35" s="25"/>
      <c r="C35" s="25"/>
      <c r="D35" s="25"/>
      <c r="E35" s="13">
        <f>E7-E18</f>
        <v>3693224019</v>
      </c>
      <c r="F35" s="13">
        <f>F7-F18+1</f>
        <v>1864788557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4.5" customHeight="1">
      <c r="A36" s="29"/>
      <c r="B36" s="25"/>
      <c r="C36" s="25"/>
      <c r="D36" s="25"/>
      <c r="E36" s="13"/>
      <c r="F36" s="17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0.5" customHeight="1">
      <c r="A37" s="26" t="s">
        <v>32</v>
      </c>
      <c r="B37" s="25"/>
      <c r="C37" s="25"/>
      <c r="D37" s="25"/>
      <c r="E37" s="13"/>
      <c r="F37" s="18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0.5" customHeight="1">
      <c r="A38" s="8"/>
      <c r="B38" s="30" t="s">
        <v>3</v>
      </c>
      <c r="C38" s="25"/>
      <c r="D38" s="25"/>
      <c r="E38" s="13">
        <v>3442057085</v>
      </c>
      <c r="F38" s="13">
        <v>1143914181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0.5" customHeight="1">
      <c r="A39" s="5"/>
      <c r="B39" s="15"/>
      <c r="C39" s="15" t="s">
        <v>33</v>
      </c>
      <c r="D39" s="15"/>
      <c r="E39" s="16">
        <v>0</v>
      </c>
      <c r="F39" s="16">
        <v>762415432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0.5" customHeight="1">
      <c r="A40" s="5"/>
      <c r="B40" s="15"/>
      <c r="C40" s="15" t="s">
        <v>34</v>
      </c>
      <c r="D40" s="15"/>
      <c r="E40" s="16">
        <v>185406928</v>
      </c>
      <c r="F40" s="16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0.5" customHeight="1">
      <c r="A41" s="5"/>
      <c r="B41" s="15"/>
      <c r="C41" s="15" t="s">
        <v>35</v>
      </c>
      <c r="D41" s="15"/>
      <c r="E41" s="16">
        <v>3256650157</v>
      </c>
      <c r="F41" s="16">
        <v>381498749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0.5" customHeight="1">
      <c r="A42" s="8"/>
      <c r="B42" s="30" t="s">
        <v>14</v>
      </c>
      <c r="C42" s="25"/>
      <c r="D42" s="25"/>
      <c r="E42" s="13">
        <v>1337010134</v>
      </c>
      <c r="F42" s="13">
        <v>5728981226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10.5" customHeight="1">
      <c r="A43" s="5"/>
      <c r="B43" s="15"/>
      <c r="C43" s="15" t="s">
        <v>33</v>
      </c>
      <c r="D43" s="15"/>
      <c r="E43" s="16">
        <v>1326857692</v>
      </c>
      <c r="F43" s="17">
        <v>5284455838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0.5" customHeight="1">
      <c r="A44" s="5"/>
      <c r="B44" s="12"/>
      <c r="C44" s="15" t="s">
        <v>34</v>
      </c>
      <c r="D44" s="15"/>
      <c r="E44" s="16">
        <v>0</v>
      </c>
      <c r="F44" s="17">
        <v>341868149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0.5" customHeight="1">
      <c r="A45" s="5"/>
      <c r="B45" s="15"/>
      <c r="C45" s="15" t="s">
        <v>36</v>
      </c>
      <c r="D45" s="15"/>
      <c r="E45" s="16">
        <v>10152442</v>
      </c>
      <c r="F45" s="17">
        <v>102657239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0.5" customHeight="1">
      <c r="A46" s="24" t="s">
        <v>37</v>
      </c>
      <c r="B46" s="25"/>
      <c r="C46" s="25"/>
      <c r="D46" s="25"/>
      <c r="E46" s="13">
        <v>2105046951</v>
      </c>
      <c r="F46" s="13">
        <v>-4585067045</v>
      </c>
      <c r="G46" s="19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ht="4.5" customHeight="1">
      <c r="A47" s="29"/>
      <c r="B47" s="25"/>
      <c r="C47" s="25"/>
      <c r="D47" s="25"/>
      <c r="E47" s="13"/>
      <c r="F47" s="17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0.5" customHeight="1">
      <c r="A48" s="26" t="s">
        <v>38</v>
      </c>
      <c r="B48" s="25"/>
      <c r="C48" s="25"/>
      <c r="D48" s="25"/>
      <c r="E48" s="13"/>
      <c r="F48" s="18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10.5" customHeight="1">
      <c r="A49" s="8"/>
      <c r="B49" s="30" t="s">
        <v>3</v>
      </c>
      <c r="C49" s="25"/>
      <c r="D49" s="25"/>
      <c r="E49" s="13">
        <v>7172700223</v>
      </c>
      <c r="F49" s="13">
        <v>8177524924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10.5" customHeight="1">
      <c r="A50" s="5"/>
      <c r="B50" s="15"/>
      <c r="C50" s="20" t="s">
        <v>39</v>
      </c>
      <c r="D50" s="20"/>
      <c r="E50" s="16">
        <v>1079325654</v>
      </c>
      <c r="F50" s="16">
        <v>1258882735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0.5" customHeight="1">
      <c r="A51" s="5"/>
      <c r="B51" s="12"/>
      <c r="C51" s="15"/>
      <c r="D51" s="15" t="s">
        <v>40</v>
      </c>
      <c r="E51" s="16">
        <v>1079325654</v>
      </c>
      <c r="F51" s="17">
        <v>1258882735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ht="10.5" customHeight="1">
      <c r="A52" s="5"/>
      <c r="B52" s="12"/>
      <c r="C52" s="15"/>
      <c r="D52" s="15" t="s">
        <v>41</v>
      </c>
      <c r="E52" s="16">
        <v>0</v>
      </c>
      <c r="F52" s="17">
        <v>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ht="10.5" customHeight="1">
      <c r="A53" s="5"/>
      <c r="B53" s="12"/>
      <c r="C53" s="15" t="s">
        <v>42</v>
      </c>
      <c r="D53" s="15"/>
      <c r="E53" s="16">
        <v>6093374569</v>
      </c>
      <c r="F53" s="17">
        <v>6918642189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ht="10.5" customHeight="1">
      <c r="A54" s="8"/>
      <c r="B54" s="30" t="s">
        <v>14</v>
      </c>
      <c r="C54" s="25"/>
      <c r="D54" s="25"/>
      <c r="E54" s="13">
        <v>11959636906</v>
      </c>
      <c r="F54" s="13">
        <v>9702711767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ht="10.5" customHeight="1">
      <c r="A55" s="5"/>
      <c r="B55" s="15"/>
      <c r="C55" s="20" t="s">
        <v>43</v>
      </c>
      <c r="D55" s="20"/>
      <c r="E55" s="16">
        <v>9972431</v>
      </c>
      <c r="F55" s="16">
        <v>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ht="10.5" customHeight="1">
      <c r="A56" s="5"/>
      <c r="B56" s="12"/>
      <c r="C56" s="15"/>
      <c r="D56" s="15" t="s">
        <v>40</v>
      </c>
      <c r="E56" s="16">
        <v>9972431</v>
      </c>
      <c r="F56" s="17">
        <v>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ht="10.5" customHeight="1">
      <c r="A57" s="5"/>
      <c r="B57" s="12"/>
      <c r="C57" s="15"/>
      <c r="D57" s="15" t="s">
        <v>41</v>
      </c>
      <c r="E57" s="16">
        <v>0</v>
      </c>
      <c r="F57" s="17">
        <v>0</v>
      </c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ht="10.5" customHeight="1">
      <c r="A58" s="5"/>
      <c r="B58" s="12"/>
      <c r="C58" s="15" t="s">
        <v>44</v>
      </c>
      <c r="D58" s="15"/>
      <c r="E58" s="16">
        <v>11949664475</v>
      </c>
      <c r="F58" s="17">
        <v>9702711767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1:17" ht="10.5" customHeight="1">
      <c r="A59" s="24" t="s">
        <v>45</v>
      </c>
      <c r="B59" s="25"/>
      <c r="C59" s="25"/>
      <c r="D59" s="25"/>
      <c r="E59" s="13">
        <v>-4786936683</v>
      </c>
      <c r="F59" s="13">
        <v>847762320</v>
      </c>
      <c r="G59" s="2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7" ht="5.25" customHeight="1">
      <c r="A60" s="26"/>
      <c r="B60" s="25"/>
      <c r="C60" s="25"/>
      <c r="D60" s="25"/>
      <c r="E60" s="13"/>
      <c r="F60" s="18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 ht="10.5" customHeight="1">
      <c r="A61" s="24" t="s">
        <v>46</v>
      </c>
      <c r="B61" s="25"/>
      <c r="C61" s="25"/>
      <c r="D61" s="25"/>
      <c r="E61" s="13">
        <v>1011334287</v>
      </c>
      <c r="F61" s="13">
        <v>-1872516168</v>
      </c>
      <c r="G61" s="2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1:17" ht="7.5" customHeight="1">
      <c r="A62" s="26"/>
      <c r="B62" s="25"/>
      <c r="C62" s="25"/>
      <c r="D62" s="25"/>
      <c r="E62" s="13"/>
      <c r="F62" s="18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1:17" ht="10.5" customHeight="1">
      <c r="A63" s="24" t="s">
        <v>47</v>
      </c>
      <c r="B63" s="25"/>
      <c r="C63" s="25"/>
      <c r="D63" s="25"/>
      <c r="E63" s="13">
        <f>'[1]ESTADO DE SITUACIÓN FINAN 1'!C5</f>
        <v>4318454441</v>
      </c>
      <c r="F63" s="18">
        <v>6190970609</v>
      </c>
      <c r="G63" s="21"/>
      <c r="H63" s="21"/>
      <c r="I63" s="11"/>
      <c r="J63" s="11"/>
      <c r="K63" s="11"/>
      <c r="L63" s="11"/>
      <c r="M63" s="11"/>
      <c r="N63" s="11"/>
      <c r="O63" s="11"/>
      <c r="P63" s="11"/>
      <c r="Q63" s="11"/>
    </row>
    <row r="64" spans="1:17" ht="10.5" customHeight="1">
      <c r="A64" s="27" t="s">
        <v>48</v>
      </c>
      <c r="B64" s="28"/>
      <c r="C64" s="28"/>
      <c r="D64" s="28"/>
      <c r="E64" s="22">
        <f>'[1]ESTADO DE SITUACIÓN FINAN 1'!B5</f>
        <v>5329788728</v>
      </c>
      <c r="F64" s="23">
        <v>4318454441</v>
      </c>
      <c r="G64" s="21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1:17" ht="10.5" customHeight="1">
      <c r="A65" s="1" t="s">
        <v>49</v>
      </c>
      <c r="B65" s="1"/>
      <c r="C65" s="1"/>
      <c r="D65" s="1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0.5" customHeight="1">
      <c r="A66" s="1"/>
      <c r="B66" s="1"/>
      <c r="C66" s="1"/>
      <c r="D66" s="1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.75" customHeight="1">
      <c r="A67" s="1"/>
      <c r="B67" s="1"/>
      <c r="C67" s="1"/>
      <c r="D67" s="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.75" customHeight="1">
      <c r="A68" s="1"/>
      <c r="B68" s="1"/>
      <c r="C68" s="1"/>
      <c r="D68" s="1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.75" customHeight="1">
      <c r="A69" s="1"/>
      <c r="B69" s="1"/>
      <c r="C69" s="1"/>
      <c r="D69" s="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5.75" customHeight="1">
      <c r="A70" s="1"/>
      <c r="B70" s="1"/>
      <c r="C70" s="1"/>
      <c r="D70" s="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5.75" customHeight="1">
      <c r="A71" s="1"/>
      <c r="B71" s="1"/>
      <c r="C71" s="1"/>
      <c r="D71" s="1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ht="15.75" customHeight="1"/>
    <row r="267" spans="1:17" ht="15.75" customHeight="1"/>
    <row r="268" spans="1:17" ht="15.75" customHeight="1"/>
    <row r="269" spans="1:17" ht="15.75" customHeight="1"/>
    <row r="270" spans="1:17" ht="15.75" customHeight="1"/>
    <row r="271" spans="1:17" ht="15.75" customHeight="1"/>
    <row r="272" spans="1:17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2">
    <mergeCell ref="A46:D46"/>
    <mergeCell ref="A2:F3"/>
    <mergeCell ref="A4:D4"/>
    <mergeCell ref="A5:D5"/>
    <mergeCell ref="A6:D6"/>
    <mergeCell ref="B7:D7"/>
    <mergeCell ref="B18:D18"/>
    <mergeCell ref="A35:D35"/>
    <mergeCell ref="A36:D36"/>
    <mergeCell ref="A37:D37"/>
    <mergeCell ref="B38:D38"/>
    <mergeCell ref="B42:D42"/>
    <mergeCell ref="A61:D61"/>
    <mergeCell ref="A62:D62"/>
    <mergeCell ref="A63:D63"/>
    <mergeCell ref="A64:D64"/>
    <mergeCell ref="A47:D47"/>
    <mergeCell ref="A48:D48"/>
    <mergeCell ref="B49:D49"/>
    <mergeCell ref="B54:D54"/>
    <mergeCell ref="A59:D59"/>
    <mergeCell ref="A60:D60"/>
  </mergeCells>
  <printOptions horizontalCentered="1"/>
  <pageMargins left="1.1811023622047245" right="0.56000000000000005" top="0.39370078740157483" bottom="0.39370078740157483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DE EFECTIVO 5 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A. ROMERO SIFUENTES</dc:creator>
  <cp:lastModifiedBy>CESAR A. ROMERO SIFUENTES</cp:lastModifiedBy>
  <dcterms:created xsi:type="dcterms:W3CDTF">2023-07-12T20:25:19Z</dcterms:created>
  <dcterms:modified xsi:type="dcterms:W3CDTF">2023-07-13T22:51:26Z</dcterms:modified>
</cp:coreProperties>
</file>