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F8B63F10-E084-4F90-9622-5C08083036AE}" xr6:coauthVersionLast="47" xr6:coauthVersionMax="47" xr10:uidLastSave="{00000000-0000-0000-0000-000000000000}"/>
  <bookViews>
    <workbookView xWindow="-120" yWindow="-120" windowWidth="24240" windowHeight="13140" xr2:uid="{DC9E1B42-2ACB-4C50-99CC-946172C6D9D9}"/>
  </bookViews>
  <sheets>
    <sheet name="ESTADO DE ACTIVIDADES 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1" l="1"/>
  <c r="B54" i="1"/>
  <c r="C47" i="1"/>
  <c r="B47" i="1"/>
  <c r="C41" i="1"/>
  <c r="B41" i="1"/>
  <c r="C37" i="1"/>
  <c r="B37" i="1"/>
  <c r="C27" i="1"/>
  <c r="B27" i="1"/>
  <c r="C23" i="1"/>
  <c r="C56" i="1" s="1"/>
  <c r="B23" i="1"/>
  <c r="B56" i="1" s="1"/>
  <c r="B21" i="1"/>
  <c r="B57" i="1" s="1"/>
  <c r="C15" i="1"/>
  <c r="B15" i="1"/>
  <c r="C12" i="1"/>
  <c r="B12" i="1"/>
  <c r="C4" i="1"/>
  <c r="C21" i="1" s="1"/>
  <c r="C57" i="1" s="1"/>
  <c r="B4" i="1"/>
  <c r="C2" i="1"/>
  <c r="B2" i="1"/>
</calcChain>
</file>

<file path=xl/sharedStrings.xml><?xml version="1.0" encoding="utf-8"?>
<sst xmlns="http://schemas.openxmlformats.org/spreadsheetml/2006/main" count="58" uniqueCount="58">
  <si>
    <t>3° Informe Trimestral de Avance de Gestión 2022 
Poder Ejecutivo 
Estado de Actividades Consolidado
Del 1 de enero al 30 de septiembre de 2022 y 2021
 (Pesos)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</si>
  <si>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</si>
  <si>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</si>
  <si>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</si>
  <si>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</si>
  <si>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</si>
  <si>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</si>
  <si>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</si>
  <si>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</si>
  <si>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</si>
  <si>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</si>
  <si>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</si>
  <si>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</si>
  <si>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r>
      <rPr>
        <sz val="5"/>
        <color theme="1"/>
        <rFont val="Univia Pro Book"/>
        <family val="3"/>
      </rPr>
      <t>Transferencias, Asignaciones, Subsidios y Subvenciones, y Pensiones y
Jubilaciones</t>
    </r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</si>
  <si>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</si>
  <si>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</si>
  <si>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</si>
  <si>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</si>
  <si>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</si>
  <si>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</si>
  <si>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</si>
  <si>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</si>
  <si>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</si>
  <si>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</si>
  <si>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</si>
  <si>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</si>
  <si>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</si>
  <si>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</si>
  <si>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</si>
  <si>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</si>
  <si>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</si>
  <si>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</si>
  <si>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</si>
  <si>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</si>
  <si>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</si>
  <si>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</si>
  <si>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</si>
  <si>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</si>
  <si>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</si>
  <si>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</si>
  <si>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</si>
  <si>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</si>
  <si>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</si>
  <si>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</si>
  <si>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</si>
  <si>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</si>
  <si>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</si>
  <si>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</si>
  <si>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</si>
  <si>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</si>
  <si>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 xml:space="preserve"> 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</si>
  <si>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</si>
  <si>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</si>
  <si>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</si>
  <si>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</si>
  <si>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</si>
  <si>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 xml:space="preserve">Resultados del Ejercicio (Ahorro/ Desahorro) 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</si>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</sst>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5"/>
      <color theme="1"/>
      <name val="Univia Pro Book"/>
      <family val="3"/>
    </font>
    <font>
      <b/>
      <sz val="5"/>
      <color theme="1"/>
      <name val="Arial"/>
      <family val="2"/>
    </font>
    <font>
      <sz val="11"/>
      <color theme="1"/>
      <name val="Calibri"/>
      <family val="2"/>
    </font>
    <font>
      <b/>
      <sz val="5"/>
      <color rgb="FF0C0C0C"/>
      <name val="Univia Pro Book"/>
      <family val="3"/>
    </font>
    <font>
      <b/>
      <sz val="7"/>
      <color theme="1"/>
      <name val="Arial"/>
      <family val="2"/>
    </font>
    <font>
      <sz val="5"/>
      <color theme="1"/>
      <name val="Univia Pro Book"/>
      <family val="3"/>
    </font>
    <font>
      <sz val="7"/>
      <color theme="1"/>
      <name val="Arial"/>
      <family val="2"/>
    </font>
    <font>
      <b/>
      <sz val="5"/>
      <color rgb="FF000000"/>
      <name val="Univia Pro Book"/>
      <family val="3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shrinkToFit="1"/>
    </xf>
    <xf numFmtId="1" fontId="4" fillId="2" borderId="3" xfId="0" applyNumberFormat="1" applyFont="1" applyFill="1" applyBorder="1" applyAlignment="1">
      <alignment horizontal="center" vertical="top" shrinkToFit="1"/>
    </xf>
    <xf numFmtId="0" fontId="1" fillId="0" borderId="4" xfId="0" applyFont="1" applyBorder="1" applyAlignment="1">
      <alignment wrapText="1"/>
    </xf>
    <xf numFmtId="1" fontId="1" fillId="0" borderId="2" xfId="0" applyNumberFormat="1" applyFont="1" applyBorder="1" applyAlignment="1">
      <alignment horizontal="right" wrapText="1"/>
    </xf>
    <xf numFmtId="1" fontId="1" fillId="0" borderId="3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1" fillId="0" borderId="5" xfId="0" applyFont="1" applyBorder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3" fontId="8" fillId="0" borderId="0" xfId="0" applyNumberFormat="1" applyFont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552450</xdr:colOff>
      <xdr:row>0</xdr:row>
      <xdr:rowOff>28575</xdr:rowOff>
    </xdr:from>
    <xdr:ext cx="895350" cy="447675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232C574E-A53C-42F7-87A4-CA4B4DC7FA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10075" y="28575"/>
          <a:ext cx="895350" cy="447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romeros\Downloads\EJECUTIVO%20%20EF%203T%202022%20(1).xlsx" TargetMode="External"/><Relationship Id="rId1" Type="http://schemas.openxmlformats.org/officeDocument/2006/relationships/externalLinkPath" Target="file:///C:\Users\cromeros\Downloads\EJECUTIVO%20%20EF%203T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SITUACIÓN FINAN 1"/>
      <sheetName val="ESTADO DE ACTIVIDADES 2"/>
      <sheetName val="E DE VARIACIÓN 3"/>
      <sheetName val="ESTADO DE CAMBIOS 4"/>
      <sheetName val="FLUJO DE EFECTIVO 5 (4)"/>
      <sheetName val="E ANALÍTICO DEL ACTIVO 6"/>
      <sheetName val="ANALITICO DE DEUDA 7"/>
      <sheetName val="ESF DETALLADO 8"/>
    </sheetNames>
    <sheetDataSet>
      <sheetData sheetId="0">
        <row r="2">
          <cell r="B2">
            <v>2022</v>
          </cell>
          <cell r="C2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CC8DE-7B78-48BF-9286-65907E97DAC3}">
  <sheetPr>
    <tabColor rgb="FF00B0F0"/>
  </sheetPr>
  <dimension ref="A1:W1000"/>
  <sheetViews>
    <sheetView tabSelected="1" zoomScale="145" zoomScaleNormal="145" workbookViewId="0">
      <selection sqref="A1:C1"/>
    </sheetView>
  </sheetViews>
  <sheetFormatPr baseColWidth="10" defaultColWidth="14.42578125" defaultRowHeight="15" customHeight="1" x14ac:dyDescent="0.25"/>
  <cols>
    <col min="1" max="1" width="57.85546875" customWidth="1"/>
    <col min="2" max="3" width="14.140625" customWidth="1"/>
    <col min="4" max="26" width="10.7109375" customWidth="1"/>
  </cols>
  <sheetData>
    <row r="1" spans="1:23" ht="41.25" customHeight="1" x14ac:dyDescent="0.25">
      <c r="A1" s="30" t="s">
        <v>0</v>
      </c>
      <c r="B1" s="31"/>
      <c r="C1" s="31"/>
      <c r="D1" s="1"/>
      <c r="E1" s="1"/>
      <c r="F1" s="1"/>
      <c r="G1" s="2"/>
      <c r="H1" s="2"/>
    </row>
    <row r="2" spans="1:23" ht="10.5" customHeight="1" x14ac:dyDescent="0.25">
      <c r="A2" s="3" t="s">
        <v>1</v>
      </c>
      <c r="B2" s="4">
        <f>'[1]ESTADO DE SITUACIÓN FINAN 1'!B2</f>
        <v>2022</v>
      </c>
      <c r="C2" s="5">
        <f>'[1]ESTADO DE SITUACIÓN FINAN 1'!C2</f>
        <v>2021</v>
      </c>
      <c r="D2" s="2"/>
      <c r="E2" s="2"/>
      <c r="F2" s="2"/>
      <c r="G2" s="2"/>
      <c r="H2" s="2"/>
    </row>
    <row r="3" spans="1:23" ht="13.5" customHeight="1" x14ac:dyDescent="0.25">
      <c r="A3" s="6" t="s">
        <v>2</v>
      </c>
      <c r="B3" s="7"/>
      <c r="C3" s="8"/>
      <c r="D3" s="9"/>
      <c r="E3" s="9"/>
      <c r="F3" s="9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9" customHeight="1" x14ac:dyDescent="0.25">
      <c r="A4" s="10" t="s">
        <v>3</v>
      </c>
      <c r="B4" s="11">
        <f>SUM(B5:B11)</f>
        <v>3220610006</v>
      </c>
      <c r="C4" s="12">
        <f>SUM(C5:C11)</f>
        <v>2792901951</v>
      </c>
      <c r="D4" s="13"/>
      <c r="E4" s="13"/>
      <c r="F4" s="13"/>
      <c r="G4" s="13"/>
      <c r="H4" s="2"/>
    </row>
    <row r="5" spans="1:23" ht="9" customHeight="1" x14ac:dyDescent="0.25">
      <c r="A5" s="14" t="s">
        <v>4</v>
      </c>
      <c r="B5" s="15">
        <v>1320494433</v>
      </c>
      <c r="C5" s="16">
        <v>1251317676</v>
      </c>
      <c r="D5" s="17"/>
      <c r="E5" s="17"/>
      <c r="F5" s="17"/>
      <c r="G5" s="17"/>
      <c r="H5" s="2"/>
    </row>
    <row r="6" spans="1:23" ht="9" customHeight="1" x14ac:dyDescent="0.25">
      <c r="A6" s="14" t="s">
        <v>5</v>
      </c>
      <c r="B6" s="15"/>
      <c r="C6" s="16">
        <v>0</v>
      </c>
      <c r="D6" s="17"/>
      <c r="E6" s="17"/>
      <c r="F6" s="17"/>
      <c r="G6" s="17"/>
    </row>
    <row r="7" spans="1:23" ht="9" customHeight="1" x14ac:dyDescent="0.25">
      <c r="A7" s="14" t="s">
        <v>6</v>
      </c>
      <c r="B7" s="15"/>
      <c r="C7" s="16">
        <v>0</v>
      </c>
      <c r="D7" s="17"/>
      <c r="E7" s="17"/>
      <c r="F7" s="17"/>
      <c r="G7" s="17"/>
    </row>
    <row r="8" spans="1:23" ht="9" customHeight="1" x14ac:dyDescent="0.25">
      <c r="A8" s="14" t="s">
        <v>7</v>
      </c>
      <c r="B8" s="15">
        <v>1582854842</v>
      </c>
      <c r="C8" s="16">
        <v>1391191409</v>
      </c>
      <c r="D8" s="17"/>
      <c r="E8" s="17"/>
      <c r="F8" s="17"/>
      <c r="G8" s="17"/>
    </row>
    <row r="9" spans="1:23" ht="9" customHeight="1" x14ac:dyDescent="0.25">
      <c r="A9" s="14" t="s">
        <v>8</v>
      </c>
      <c r="B9" s="15">
        <v>203117936</v>
      </c>
      <c r="C9" s="16">
        <v>82981597</v>
      </c>
      <c r="D9" s="17"/>
      <c r="E9" s="17"/>
      <c r="F9" s="17"/>
      <c r="G9" s="17"/>
    </row>
    <row r="10" spans="1:23" ht="9" customHeight="1" x14ac:dyDescent="0.25">
      <c r="A10" s="14" t="s">
        <v>9</v>
      </c>
      <c r="B10" s="15">
        <v>114142795</v>
      </c>
      <c r="C10" s="16">
        <v>67411269</v>
      </c>
      <c r="D10" s="17"/>
      <c r="E10" s="17"/>
      <c r="F10" s="17"/>
      <c r="G10" s="17"/>
    </row>
    <row r="11" spans="1:23" ht="9" customHeight="1" x14ac:dyDescent="0.25">
      <c r="A11" s="14" t="s">
        <v>10</v>
      </c>
      <c r="B11" s="15">
        <v>0</v>
      </c>
      <c r="C11" s="16">
        <v>0</v>
      </c>
      <c r="D11" s="17"/>
      <c r="E11" s="17"/>
      <c r="F11" s="17"/>
      <c r="G11" s="17"/>
    </row>
    <row r="12" spans="1:23" ht="27" customHeight="1" x14ac:dyDescent="0.25">
      <c r="A12" s="10" t="s">
        <v>11</v>
      </c>
      <c r="B12" s="18">
        <f>SUM(B13:B14)-1</f>
        <v>24699865832</v>
      </c>
      <c r="C12" s="19">
        <f>SUM(C13:C14)</f>
        <v>20346932753</v>
      </c>
      <c r="D12" s="20"/>
      <c r="E12" s="20"/>
      <c r="F12" s="20"/>
      <c r="G12" s="20"/>
    </row>
    <row r="13" spans="1:23" ht="17.25" customHeight="1" x14ac:dyDescent="0.25">
      <c r="A13" s="14" t="s">
        <v>12</v>
      </c>
      <c r="B13" s="15">
        <v>64191508567</v>
      </c>
      <c r="C13" s="16">
        <v>52089748032</v>
      </c>
      <c r="D13" s="21"/>
      <c r="E13" s="21"/>
      <c r="F13" s="21"/>
      <c r="G13" s="21"/>
    </row>
    <row r="14" spans="1:23" ht="17.25" customHeight="1" x14ac:dyDescent="0.25">
      <c r="A14" s="14" t="s">
        <v>13</v>
      </c>
      <c r="B14" s="15">
        <v>-39491642734</v>
      </c>
      <c r="C14" s="16">
        <v>-31742815279</v>
      </c>
      <c r="D14" s="21"/>
      <c r="E14" s="21"/>
      <c r="F14" s="21"/>
      <c r="G14" s="21"/>
    </row>
    <row r="15" spans="1:23" ht="9" customHeight="1" x14ac:dyDescent="0.25">
      <c r="A15" s="10" t="s">
        <v>14</v>
      </c>
      <c r="B15" s="11">
        <f t="shared" ref="B15:C15" si="0">SUM(B16:B20)</f>
        <v>40962695</v>
      </c>
      <c r="C15" s="12">
        <f t="shared" si="0"/>
        <v>40833154</v>
      </c>
      <c r="D15" s="13"/>
      <c r="E15" s="13"/>
      <c r="F15" s="13"/>
      <c r="G15" s="13"/>
    </row>
    <row r="16" spans="1:23" ht="9" customHeight="1" x14ac:dyDescent="0.25">
      <c r="A16" s="14" t="s">
        <v>15</v>
      </c>
      <c r="B16" s="15">
        <v>40962695</v>
      </c>
      <c r="C16" s="16">
        <v>40833154</v>
      </c>
      <c r="D16" s="17"/>
      <c r="E16" s="17"/>
      <c r="F16" s="17"/>
      <c r="G16" s="17"/>
    </row>
    <row r="17" spans="1:7" ht="9" customHeight="1" x14ac:dyDescent="0.25">
      <c r="A17" s="14" t="s">
        <v>16</v>
      </c>
      <c r="B17" s="15">
        <v>0</v>
      </c>
      <c r="C17" s="16">
        <v>0</v>
      </c>
      <c r="D17" s="17"/>
      <c r="E17" s="17"/>
      <c r="F17" s="17"/>
      <c r="G17" s="17"/>
    </row>
    <row r="18" spans="1:7" ht="17.25" customHeight="1" x14ac:dyDescent="0.25">
      <c r="A18" s="14" t="s">
        <v>17</v>
      </c>
      <c r="B18" s="15">
        <v>0</v>
      </c>
      <c r="C18" s="16">
        <v>0</v>
      </c>
      <c r="D18" s="17"/>
      <c r="E18" s="17"/>
      <c r="F18" s="17"/>
      <c r="G18" s="17"/>
    </row>
    <row r="19" spans="1:7" ht="9" customHeight="1" x14ac:dyDescent="0.25">
      <c r="A19" s="14" t="s">
        <v>18</v>
      </c>
      <c r="B19" s="15">
        <v>0</v>
      </c>
      <c r="C19" s="16">
        <v>0</v>
      </c>
      <c r="D19" s="17"/>
      <c r="E19" s="17"/>
      <c r="F19" s="17"/>
      <c r="G19" s="17"/>
    </row>
    <row r="20" spans="1:7" ht="9" customHeight="1" x14ac:dyDescent="0.25">
      <c r="A20" s="14" t="s">
        <v>19</v>
      </c>
      <c r="B20" s="15">
        <v>0</v>
      </c>
      <c r="C20" s="16">
        <v>0</v>
      </c>
      <c r="D20" s="17"/>
      <c r="E20" s="17"/>
      <c r="F20" s="17"/>
      <c r="G20" s="17"/>
    </row>
    <row r="21" spans="1:7" ht="9" customHeight="1" x14ac:dyDescent="0.25">
      <c r="A21" s="10" t="s">
        <v>20</v>
      </c>
      <c r="B21" s="11">
        <f>B4+B12+B15</f>
        <v>27961438533</v>
      </c>
      <c r="C21" s="12">
        <f>C4+C12+C15-1</f>
        <v>23180667857</v>
      </c>
      <c r="D21" s="13"/>
      <c r="E21" s="22"/>
      <c r="F21" s="13"/>
      <c r="G21" s="13"/>
    </row>
    <row r="22" spans="1:7" ht="9" customHeight="1" x14ac:dyDescent="0.25">
      <c r="A22" s="10" t="s">
        <v>21</v>
      </c>
      <c r="B22" s="11"/>
      <c r="C22" s="12"/>
      <c r="D22" s="13"/>
      <c r="E22" s="13"/>
      <c r="F22" s="13"/>
      <c r="G22" s="13"/>
    </row>
    <row r="23" spans="1:7" ht="9" customHeight="1" x14ac:dyDescent="0.25">
      <c r="A23" s="10" t="s">
        <v>22</v>
      </c>
      <c r="B23" s="11">
        <f>SUM(B24:B26)+1</f>
        <v>6377030438</v>
      </c>
      <c r="C23" s="12">
        <f>SUM(C24:C26)</f>
        <v>5474216675</v>
      </c>
      <c r="D23" s="13"/>
      <c r="E23" s="13"/>
      <c r="F23" s="13"/>
      <c r="G23" s="13"/>
    </row>
    <row r="24" spans="1:7" ht="9" customHeight="1" x14ac:dyDescent="0.25">
      <c r="A24" s="14" t="s">
        <v>23</v>
      </c>
      <c r="B24" s="15">
        <v>4219092170</v>
      </c>
      <c r="C24" s="16">
        <v>4071731601</v>
      </c>
      <c r="D24" s="17"/>
      <c r="E24" s="17"/>
      <c r="F24" s="17"/>
      <c r="G24" s="17"/>
    </row>
    <row r="25" spans="1:7" ht="9" customHeight="1" x14ac:dyDescent="0.25">
      <c r="A25" s="14" t="s">
        <v>24</v>
      </c>
      <c r="B25" s="15">
        <v>317698937</v>
      </c>
      <c r="C25" s="16">
        <v>276297026</v>
      </c>
      <c r="D25" s="17"/>
      <c r="E25" s="17"/>
      <c r="F25" s="17"/>
      <c r="G25" s="17"/>
    </row>
    <row r="26" spans="1:7" ht="9" customHeight="1" x14ac:dyDescent="0.25">
      <c r="A26" s="14" t="s">
        <v>25</v>
      </c>
      <c r="B26" s="15">
        <v>1840239330</v>
      </c>
      <c r="C26" s="16">
        <v>1126188048</v>
      </c>
      <c r="D26" s="17"/>
      <c r="E26" s="17"/>
      <c r="F26" s="17"/>
      <c r="G26" s="17"/>
    </row>
    <row r="27" spans="1:7" ht="9" customHeight="1" x14ac:dyDescent="0.25">
      <c r="A27" s="10" t="s">
        <v>26</v>
      </c>
      <c r="B27" s="11">
        <f>SUM(B28:B36)</f>
        <v>1554333845</v>
      </c>
      <c r="C27" s="12">
        <f>SUM(C28:C36)+1</f>
        <v>1487544036</v>
      </c>
      <c r="D27" s="13"/>
      <c r="E27" s="13"/>
      <c r="F27" s="13"/>
      <c r="G27" s="13"/>
    </row>
    <row r="28" spans="1:7" ht="9" customHeight="1" x14ac:dyDescent="0.25">
      <c r="A28" s="14" t="s">
        <v>27</v>
      </c>
      <c r="B28" s="15">
        <v>378721821</v>
      </c>
      <c r="C28" s="16">
        <v>360650360</v>
      </c>
      <c r="D28" s="17"/>
      <c r="E28" s="17"/>
      <c r="F28" s="17"/>
      <c r="G28" s="17"/>
    </row>
    <row r="29" spans="1:7" ht="9" customHeight="1" x14ac:dyDescent="0.25">
      <c r="A29" s="14" t="s">
        <v>28</v>
      </c>
      <c r="B29" s="15">
        <v>485374577</v>
      </c>
      <c r="C29" s="16">
        <v>445047824</v>
      </c>
      <c r="D29" s="17"/>
      <c r="E29" s="17"/>
      <c r="F29" s="17"/>
      <c r="G29" s="17"/>
    </row>
    <row r="30" spans="1:7" ht="9" customHeight="1" x14ac:dyDescent="0.25">
      <c r="A30" s="14" t="s">
        <v>29</v>
      </c>
      <c r="B30" s="15">
        <v>27716447</v>
      </c>
      <c r="C30" s="16">
        <v>29723691</v>
      </c>
      <c r="D30" s="17"/>
      <c r="E30" s="17"/>
      <c r="F30" s="17"/>
      <c r="G30" s="17"/>
    </row>
    <row r="31" spans="1:7" ht="9" customHeight="1" x14ac:dyDescent="0.25">
      <c r="A31" s="14" t="s">
        <v>30</v>
      </c>
      <c r="B31" s="15">
        <v>290638762</v>
      </c>
      <c r="C31" s="16">
        <v>370442644</v>
      </c>
      <c r="D31" s="17"/>
      <c r="E31" s="17"/>
      <c r="F31" s="17"/>
      <c r="G31" s="17"/>
    </row>
    <row r="32" spans="1:7" ht="9" customHeight="1" x14ac:dyDescent="0.25">
      <c r="A32" s="14" t="s">
        <v>31</v>
      </c>
      <c r="B32" s="15">
        <v>358747161</v>
      </c>
      <c r="C32" s="16">
        <v>257331496</v>
      </c>
      <c r="D32" s="17"/>
      <c r="E32" s="17"/>
      <c r="F32" s="17"/>
      <c r="G32" s="17"/>
    </row>
    <row r="33" spans="1:7" ht="9" customHeight="1" x14ac:dyDescent="0.25">
      <c r="A33" s="14" t="s">
        <v>32</v>
      </c>
      <c r="B33" s="15">
        <v>13135077</v>
      </c>
      <c r="C33" s="16">
        <v>24348020</v>
      </c>
      <c r="D33" s="17"/>
      <c r="E33" s="17"/>
      <c r="F33" s="17"/>
      <c r="G33" s="17"/>
    </row>
    <row r="34" spans="1:7" ht="9" customHeight="1" x14ac:dyDescent="0.25">
      <c r="A34" s="14" t="s">
        <v>33</v>
      </c>
      <c r="B34" s="15">
        <v>0</v>
      </c>
      <c r="C34" s="16">
        <v>0</v>
      </c>
      <c r="D34" s="17"/>
      <c r="E34" s="17"/>
      <c r="F34" s="17"/>
      <c r="G34" s="17"/>
    </row>
    <row r="35" spans="1:7" ht="9" customHeight="1" x14ac:dyDescent="0.25">
      <c r="A35" s="14" t="s">
        <v>34</v>
      </c>
      <c r="B35" s="15">
        <v>0</v>
      </c>
      <c r="C35" s="16">
        <v>0</v>
      </c>
      <c r="D35" s="17"/>
      <c r="E35" s="17"/>
      <c r="F35" s="17"/>
      <c r="G35" s="17"/>
    </row>
    <row r="36" spans="1:7" ht="9" customHeight="1" x14ac:dyDescent="0.25">
      <c r="A36" s="14" t="s">
        <v>35</v>
      </c>
      <c r="B36" s="15">
        <v>0</v>
      </c>
      <c r="C36" s="16">
        <v>0</v>
      </c>
      <c r="D36" s="17"/>
      <c r="E36" s="17"/>
      <c r="F36" s="17"/>
      <c r="G36" s="17"/>
    </row>
    <row r="37" spans="1:7" ht="9" customHeight="1" x14ac:dyDescent="0.25">
      <c r="A37" s="10" t="s">
        <v>36</v>
      </c>
      <c r="B37" s="11">
        <f>SUM(B38:B40)+1</f>
        <v>14587329231</v>
      </c>
      <c r="C37" s="12">
        <f>SUM(C38:C40)</f>
        <v>12866058988</v>
      </c>
      <c r="D37" s="13"/>
      <c r="E37" s="13"/>
      <c r="F37" s="13"/>
      <c r="G37" s="13"/>
    </row>
    <row r="38" spans="1:7" ht="9" customHeight="1" x14ac:dyDescent="0.25">
      <c r="A38" s="14" t="s">
        <v>37</v>
      </c>
      <c r="B38" s="15">
        <v>5522271756</v>
      </c>
      <c r="C38" s="16">
        <v>4354360136</v>
      </c>
      <c r="D38" s="17"/>
      <c r="E38" s="17"/>
      <c r="F38" s="17"/>
      <c r="G38" s="17"/>
    </row>
    <row r="39" spans="1:7" ht="9" customHeight="1" x14ac:dyDescent="0.25">
      <c r="A39" s="14" t="s">
        <v>38</v>
      </c>
      <c r="B39" s="15">
        <v>9026662530</v>
      </c>
      <c r="C39" s="16">
        <v>8475638121</v>
      </c>
      <c r="D39" s="17"/>
      <c r="E39" s="17"/>
      <c r="F39" s="17"/>
      <c r="G39" s="17"/>
    </row>
    <row r="40" spans="1:7" ht="9" customHeight="1" x14ac:dyDescent="0.25">
      <c r="A40" s="14" t="s">
        <v>39</v>
      </c>
      <c r="B40" s="15">
        <v>38394944</v>
      </c>
      <c r="C40" s="16">
        <v>36060731</v>
      </c>
      <c r="D40" s="17"/>
      <c r="E40" s="17"/>
      <c r="F40" s="17"/>
      <c r="G40" s="17"/>
    </row>
    <row r="41" spans="1:7" ht="9" customHeight="1" x14ac:dyDescent="0.25">
      <c r="A41" s="10" t="s">
        <v>40</v>
      </c>
      <c r="B41" s="11">
        <f>SUM(B42:B46)</f>
        <v>1111109316</v>
      </c>
      <c r="C41" s="12">
        <f>SUM(C42:C46)</f>
        <v>1032909607</v>
      </c>
      <c r="D41" s="13"/>
      <c r="E41" s="13"/>
      <c r="F41" s="13"/>
      <c r="G41" s="13"/>
    </row>
    <row r="42" spans="1:7" ht="9" customHeight="1" x14ac:dyDescent="0.25">
      <c r="A42" s="14" t="s">
        <v>41</v>
      </c>
      <c r="B42" s="15">
        <v>916320735</v>
      </c>
      <c r="C42" s="16">
        <v>617596524</v>
      </c>
      <c r="D42" s="17"/>
      <c r="E42" s="17"/>
      <c r="F42" s="17"/>
      <c r="G42" s="17"/>
    </row>
    <row r="43" spans="1:7" ht="9" customHeight="1" x14ac:dyDescent="0.25">
      <c r="A43" s="14" t="s">
        <v>42</v>
      </c>
      <c r="B43" s="15">
        <v>0</v>
      </c>
      <c r="C43" s="16">
        <v>0</v>
      </c>
      <c r="D43" s="17"/>
      <c r="E43" s="17"/>
      <c r="F43" s="17"/>
      <c r="G43" s="17"/>
    </row>
    <row r="44" spans="1:7" ht="9" customHeight="1" x14ac:dyDescent="0.25">
      <c r="A44" s="14" t="s">
        <v>43</v>
      </c>
      <c r="B44" s="15">
        <v>32619449</v>
      </c>
      <c r="C44" s="16">
        <v>21623732</v>
      </c>
      <c r="D44" s="17"/>
      <c r="E44" s="17"/>
      <c r="F44" s="17"/>
      <c r="G44" s="17"/>
    </row>
    <row r="45" spans="1:7" ht="9" customHeight="1" x14ac:dyDescent="0.25">
      <c r="A45" s="14" t="s">
        <v>44</v>
      </c>
      <c r="B45" s="15">
        <v>162169132</v>
      </c>
      <c r="C45" s="16">
        <v>393689351</v>
      </c>
      <c r="D45" s="17"/>
      <c r="E45" s="17"/>
      <c r="F45" s="17"/>
      <c r="G45" s="17"/>
    </row>
    <row r="46" spans="1:7" ht="9" customHeight="1" x14ac:dyDescent="0.25">
      <c r="A46" s="14" t="s">
        <v>45</v>
      </c>
      <c r="B46" s="15">
        <v>0</v>
      </c>
      <c r="C46" s="16">
        <v>0</v>
      </c>
      <c r="D46" s="17"/>
      <c r="E46" s="17"/>
      <c r="F46" s="17"/>
      <c r="G46" s="17"/>
    </row>
    <row r="47" spans="1:7" ht="9" customHeight="1" x14ac:dyDescent="0.25">
      <c r="A47" s="23" t="s">
        <v>46</v>
      </c>
      <c r="B47" s="11">
        <f>SUM(B48:B53)</f>
        <v>185398858</v>
      </c>
      <c r="C47" s="12">
        <f>SUM(C48:C53)</f>
        <v>170883139</v>
      </c>
      <c r="D47" s="13"/>
      <c r="E47" s="13"/>
      <c r="F47" s="13"/>
      <c r="G47" s="13"/>
    </row>
    <row r="48" spans="1:7" ht="9" customHeight="1" x14ac:dyDescent="0.25">
      <c r="A48" s="14" t="s">
        <v>47</v>
      </c>
      <c r="B48" s="15">
        <v>185398858</v>
      </c>
      <c r="C48" s="16">
        <v>170883139</v>
      </c>
      <c r="D48" s="17"/>
      <c r="E48" s="17"/>
      <c r="F48" s="17"/>
      <c r="G48" s="17"/>
    </row>
    <row r="49" spans="1:9" ht="9" customHeight="1" x14ac:dyDescent="0.25">
      <c r="A49" s="14" t="s">
        <v>48</v>
      </c>
      <c r="B49" s="15">
        <v>0</v>
      </c>
      <c r="C49" s="16">
        <v>0</v>
      </c>
      <c r="D49" s="17"/>
      <c r="E49" s="17"/>
      <c r="F49" s="17"/>
      <c r="G49" s="17"/>
    </row>
    <row r="50" spans="1:9" ht="9" customHeight="1" x14ac:dyDescent="0.25">
      <c r="A50" s="14" t="s">
        <v>49</v>
      </c>
      <c r="B50" s="15">
        <v>0</v>
      </c>
      <c r="C50" s="16">
        <v>0</v>
      </c>
      <c r="D50" s="17"/>
      <c r="E50" s="17"/>
      <c r="F50" s="17"/>
      <c r="G50" s="17"/>
    </row>
    <row r="51" spans="1:9" ht="9" customHeight="1" x14ac:dyDescent="0.25">
      <c r="A51" s="14" t="s">
        <v>50</v>
      </c>
      <c r="B51" s="15">
        <v>0</v>
      </c>
      <c r="C51" s="16">
        <v>0</v>
      </c>
      <c r="D51" s="17"/>
      <c r="E51" s="17"/>
      <c r="F51" s="17"/>
      <c r="G51" s="17"/>
    </row>
    <row r="52" spans="1:9" ht="9" customHeight="1" x14ac:dyDescent="0.25">
      <c r="A52" s="14" t="s">
        <v>51</v>
      </c>
      <c r="B52" s="15">
        <v>0</v>
      </c>
      <c r="C52" s="16">
        <v>0</v>
      </c>
      <c r="D52" s="17"/>
      <c r="E52" s="17"/>
      <c r="F52" s="17"/>
      <c r="G52" s="17"/>
    </row>
    <row r="53" spans="1:9" ht="9" customHeight="1" x14ac:dyDescent="0.25">
      <c r="A53" s="14" t="s">
        <v>52</v>
      </c>
      <c r="B53" s="15">
        <v>0</v>
      </c>
      <c r="C53" s="16">
        <v>0</v>
      </c>
      <c r="D53" s="17"/>
      <c r="E53" s="17"/>
      <c r="F53" s="17"/>
      <c r="G53" s="17"/>
    </row>
    <row r="54" spans="1:9" ht="9" customHeight="1" x14ac:dyDescent="0.25">
      <c r="A54" s="23" t="s">
        <v>53</v>
      </c>
      <c r="B54" s="11">
        <f t="shared" ref="B54:C54" si="1">SUM(B55)</f>
        <v>453012827</v>
      </c>
      <c r="C54" s="12">
        <f t="shared" si="1"/>
        <v>284266856</v>
      </c>
      <c r="D54" s="13"/>
      <c r="E54" s="13"/>
      <c r="F54" s="13"/>
      <c r="G54" s="13"/>
    </row>
    <row r="55" spans="1:9" ht="9" customHeight="1" x14ac:dyDescent="0.25">
      <c r="A55" s="14" t="s">
        <v>54</v>
      </c>
      <c r="B55" s="15">
        <v>453012827</v>
      </c>
      <c r="C55" s="16">
        <v>284266856</v>
      </c>
      <c r="D55" s="17"/>
      <c r="E55" s="17"/>
      <c r="F55" s="17"/>
      <c r="G55" s="17"/>
    </row>
    <row r="56" spans="1:9" ht="9" customHeight="1" x14ac:dyDescent="0.25">
      <c r="A56" s="10" t="s">
        <v>55</v>
      </c>
      <c r="B56" s="11">
        <f>B23+B27+B37+B41+B47+B54</f>
        <v>24268214515</v>
      </c>
      <c r="C56" s="12">
        <f>C23+C27+C37+C41+C47+C54</f>
        <v>21315879301</v>
      </c>
      <c r="D56" s="13"/>
      <c r="E56" s="13"/>
      <c r="F56" s="13"/>
      <c r="G56" s="13"/>
    </row>
    <row r="57" spans="1:9" ht="9" customHeight="1" x14ac:dyDescent="0.25">
      <c r="A57" s="24" t="s">
        <v>56</v>
      </c>
      <c r="B57" s="25">
        <f>B21-B56+1</f>
        <v>3693224019</v>
      </c>
      <c r="C57" s="26">
        <f>C21-C56+1</f>
        <v>1864788557</v>
      </c>
      <c r="D57" s="13"/>
      <c r="E57" s="13"/>
      <c r="F57" s="13"/>
      <c r="G57" s="13"/>
      <c r="H57" s="2"/>
      <c r="I57" s="2"/>
    </row>
    <row r="58" spans="1:9" ht="10.5" customHeight="1" x14ac:dyDescent="0.25">
      <c r="A58" s="27" t="s">
        <v>57</v>
      </c>
      <c r="C58" s="27"/>
    </row>
    <row r="59" spans="1:9" ht="35.25" customHeight="1" x14ac:dyDescent="0.25">
      <c r="A59" s="28"/>
      <c r="B59" s="32"/>
      <c r="C59" s="31"/>
      <c r="D59" s="29"/>
      <c r="E59" s="29"/>
      <c r="F59" s="29"/>
    </row>
    <row r="60" spans="1:9" ht="14.25" customHeight="1" x14ac:dyDescent="0.25"/>
    <row r="61" spans="1:9" ht="14.25" customHeight="1" x14ac:dyDescent="0.25"/>
    <row r="62" spans="1:9" ht="14.25" customHeight="1" x14ac:dyDescent="0.25"/>
    <row r="63" spans="1:9" ht="14.25" customHeight="1" x14ac:dyDescent="0.25"/>
    <row r="64" spans="1:9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C1"/>
    <mergeCell ref="B59:C59"/>
  </mergeCells>
  <pageMargins left="1.02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2023-07-12T20:21:53Z</dcterms:created>
  <dcterms:modified xsi:type="dcterms:W3CDTF">2023-07-13T23:04:43Z</dcterms:modified>
</cp:coreProperties>
</file>