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 CCSC CARS\CUENTA PÚBLICA Y AVANCE DE GESTIÓN\CUENTA PÚBLICA 2022\PODER EJECUTIVO LDF\"/>
    </mc:Choice>
  </mc:AlternateContent>
  <xr:revisionPtr revIDLastSave="0" documentId="13_ncr:1_{6E26F3E1-1369-4471-B87D-5F08335E1D9C}" xr6:coauthVersionLast="47" xr6:coauthVersionMax="47" xr10:uidLastSave="{00000000-0000-0000-0000-000000000000}"/>
  <bookViews>
    <workbookView xWindow="-120" yWindow="-120" windowWidth="24240" windowHeight="13140" xr2:uid="{2C85CC46-8A2D-4652-B26A-064DD77F01F0}"/>
  </bookViews>
  <sheets>
    <sheet name="ESF DETALLADO 8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1" l="1"/>
  <c r="G60" i="1"/>
  <c r="G73" i="1"/>
  <c r="C59" i="1"/>
  <c r="G57" i="1"/>
  <c r="G43" i="1"/>
  <c r="C38" i="1"/>
  <c r="C32" i="1"/>
  <c r="G28" i="1"/>
  <c r="C26" i="1"/>
  <c r="G24" i="1"/>
  <c r="C24" i="1"/>
  <c r="C23" i="1"/>
  <c r="C21" i="1"/>
  <c r="G20" i="1"/>
  <c r="G19" i="1"/>
  <c r="G10" i="1"/>
  <c r="G48" i="1"/>
  <c r="G58" i="1"/>
  <c r="G74" i="1"/>
  <c r="C18" i="1"/>
  <c r="C10" i="1"/>
  <c r="C48" i="1"/>
  <c r="C60" i="1"/>
  <c r="H7" i="1"/>
  <c r="G7" i="1"/>
  <c r="H6" i="1"/>
  <c r="G6" i="1"/>
</calcChain>
</file>

<file path=xl/sharedStrings.xml><?xml version="1.0" encoding="utf-8"?>
<sst xmlns="http://schemas.openxmlformats.org/spreadsheetml/2006/main" count="127" uniqueCount="126">
  <si>
    <t xml:space="preserve">3° Informe Trimestral de Avance de Gestión 2022 </t>
  </si>
  <si>
    <t xml:space="preserve">Poder Ejecutivo </t>
  </si>
  <si>
    <t>Estado de Situación Financiera Detallado Consolidado - LDF</t>
  </si>
  <si>
    <t>Del 30 de septiembre de 2022 y al 31 de diciembre 2021</t>
  </si>
  <si>
    <t>(Pesos)</t>
  </si>
  <si>
    <t>Concepto</t>
  </si>
  <si>
    <t>30 de septiembre</t>
  </si>
  <si>
    <t>31 de diciembre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</si>
  <si>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</si>
  <si>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</si>
  <si>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</si>
  <si>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</si>
  <si>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</si>
  <si>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</si>
  <si>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</si>
  <si>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</si>
  <si>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</si>
  <si>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</si>
  <si>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</si>
  <si>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</si>
  <si>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</si>
  <si>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</si>
  <si>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</si>
  <si>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</si>
  <si>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</si>
  <si>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</si>
  <si>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</si>
  <si>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</si>
  <si>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</si>
  <si>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</si>
  <si>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</si>
  <si>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</si>
  <si>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</si>
  <si>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</si>
  <si>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</si>
  <si>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</si>
  <si>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</si>
  <si>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</si>
  <si>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</si>
  <si>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</si>
  <si>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</si>
  <si>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</si>
  <si>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</si>
  <si>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>Porción a Corto Plazo de la Deuda Pública</t>
  </si>
  <si>
    <t>Derechos a Recibir Bienes o Servicios</t>
  </si>
  <si>
    <t>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</si>
  <si>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</si>
  <si>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</si>
  <si>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</si>
  <si>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</si>
  <si>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</si>
  <si>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</si>
  <si>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</si>
  <si>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</si>
  <si>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</si>
  <si>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</si>
  <si>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</si>
  <si>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 / 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</si>
  <si>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</si>
  <si>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</si>
  <si>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</si>
  <si>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</si>
  <si>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</si>
  <si>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</si>
  <si>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</si>
  <si>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</si>
  <si>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</si>
  <si>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</si>
  <si>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</si>
  <si>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</si>
  <si>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Otros</t>
  </si>
  <si>
    <t>Provisiones a Corto Plazo</t>
  </si>
  <si>
    <t>Estimación por Pérdida o Deterioro de Activos Circulantes</t>
  </si>
  <si>
    <t>Provisión para Demandas y Juicios a Corto Plazo</t>
  </si>
  <si>
    <t>Estimaciones para Cuentas Incobrables por Derechos a Recibir Efectivo o Equivalentes</t>
  </si>
  <si>
    <t>Provisión para Contingencias a Corto Plazo</t>
  </si>
  <si>
    <t>Estimación por Deterioro de Inventarios</t>
  </si>
  <si>
    <t>Otras Provisiones a Corto Plazo</t>
  </si>
  <si>
    <t>Otros Activos Circulantes</t>
  </si>
  <si>
    <t>Otros Pasivos a Corto Plazo</t>
  </si>
  <si>
    <t>Valores en Garantía</t>
  </si>
  <si>
    <t>Ingresos por Clasificar</t>
  </si>
  <si>
    <t>Bienes en Garantía (excluye depósitos de fondos)</t>
  </si>
  <si>
    <t>Recaudación por Participar</t>
  </si>
  <si>
    <t>Bienes Derivados de Embargos, Decomisos, Aseguramientos y Dación en Pago</t>
  </si>
  <si>
    <t>Otros Pasivos Circulantes</t>
  </si>
  <si>
    <t>Adquisición con Fondos de Terceros</t>
  </si>
  <si>
    <t>IA. Total de Activos Circulantes</t>
  </si>
  <si>
    <t>IIA. 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</si>
  <si>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</si>
  <si>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</si>
  <si>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</si>
  <si>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</si>
  <si>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</si>
  <si>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</si>
  <si>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</si>
  <si>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</si>
  <si>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</si>
  <si>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</si>
  <si>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</si>
  <si>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</si>
  <si>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</si>
  <si>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</si>
  <si>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</si>
  <si>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</si>
  <si>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IIB. Total de Pasivos No Circulantes</t>
  </si>
  <si>
    <t>Otros Activos no Circulantes</t>
  </si>
  <si>
    <t>II. Total del Pasivo (IIA + IIB)</t>
  </si>
  <si>
    <t>IIB. Total de Activos No Circulantes</t>
  </si>
  <si>
    <t>HACIENDA PÚBLICA/ PATRIMONIO</t>
  </si>
  <si>
    <t>Total del Activo (IA + IIB)</t>
  </si>
  <si>
    <t>IIIA. Hacienda Pública/ Patrimonio Contribuido</t>
  </si>
  <si>
    <t>Aportaciones</t>
  </si>
  <si>
    <t>Donaciones de Capital</t>
  </si>
  <si>
    <t>Actualización de la Hacienda Pública/Patrimonio</t>
  </si>
  <si>
    <t>IIIB. Hacienda Pública/ 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</si>
  <si>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</si>
  <si>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</si>
  <si>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</si>
  <si>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</si>
  <si>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</si>
  <si>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IIIC. Exceso o Insuficiencia en la Actualización de la Hacienda Pública/ Patrimonio</t>
  </si>
  <si>
    <t>Resultado por Posición Monetaria</t>
  </si>
  <si>
    <t>Resultado por Tenencia de Activos no Monetarios</t>
  </si>
  <si>
    <t>III. Total Hacienda Pública/ Patrimonio (IIIA + IIIB + IIIC)</t>
  </si>
  <si>
    <t>IV. Total del Pasivo y Hacienda Pública/ Patrimonio (II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</si>
</sst>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b/>
      <sz val="5"/>
      <color theme="1"/>
      <name val="Univia Pro Book"/>
      <family val="3"/>
    </font>
    <font>
      <sz val="10"/>
      <color rgb="FF000000"/>
      <name val="Times New Roman"/>
      <family val="1"/>
    </font>
    <font>
      <sz val="11"/>
      <name val="Calibri"/>
      <family val="2"/>
    </font>
    <font>
      <b/>
      <sz val="5"/>
      <color rgb="FF0C0C0C"/>
      <name val="Univia Pro Book"/>
      <family val="3"/>
    </font>
    <font>
      <b/>
      <sz val="10"/>
      <color rgb="FF0C0C0C"/>
      <name val="Univia Pro Book"/>
      <family val="3"/>
    </font>
    <font>
      <sz val="5"/>
      <color rgb="FF000000"/>
      <name val="Univia Pro Book"/>
      <family val="3"/>
    </font>
    <font>
      <b/>
      <sz val="5"/>
      <color rgb="FF000000"/>
      <name val="Univia Pro Book"/>
      <family val="3"/>
    </font>
    <font>
      <b/>
      <i/>
      <sz val="5"/>
      <color theme="1"/>
      <name val="Univia Pro Book"/>
      <family val="3"/>
    </font>
    <font>
      <b/>
      <i/>
      <sz val="5"/>
      <color rgb="FF000000"/>
      <name val="Univia Pro Book"/>
      <family val="3"/>
    </font>
    <font>
      <sz val="5"/>
      <color theme="1"/>
      <name val="Univia Pro Book"/>
      <family val="3"/>
    </font>
    <font>
      <sz val="7"/>
      <color rgb="FF000000"/>
      <name val="Times New Roman"/>
      <family val="1"/>
    </font>
    <font>
      <sz val="6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 vertical="top"/>
    </xf>
    <xf numFmtId="0" fontId="4" fillId="2" borderId="4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top" shrinkToFit="1"/>
    </xf>
    <xf numFmtId="1" fontId="4" fillId="2" borderId="6" xfId="0" applyNumberFormat="1" applyFont="1" applyFill="1" applyBorder="1" applyAlignment="1">
      <alignment horizontal="center" vertical="top" shrinkToFit="1"/>
    </xf>
    <xf numFmtId="0" fontId="6" fillId="0" borderId="8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 vertical="top" wrapText="1"/>
    </xf>
    <xf numFmtId="3" fontId="9" fillId="0" borderId="8" xfId="0" applyNumberFormat="1" applyFont="1" applyBorder="1" applyAlignment="1">
      <alignment horizontal="right" vertical="top" shrinkToFit="1"/>
    </xf>
    <xf numFmtId="3" fontId="6" fillId="0" borderId="8" xfId="0" applyNumberFormat="1" applyFont="1" applyBorder="1" applyAlignment="1">
      <alignment horizontal="right" vertical="top" shrinkToFit="1"/>
    </xf>
    <xf numFmtId="0" fontId="10" fillId="0" borderId="8" xfId="0" applyFont="1" applyBorder="1" applyAlignment="1">
      <alignment horizontal="left" vertical="top" wrapText="1"/>
    </xf>
    <xf numFmtId="4" fontId="11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4" fontId="12" fillId="0" borderId="0" xfId="0" applyNumberFormat="1" applyFont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3" fontId="7" fillId="0" borderId="8" xfId="0" applyNumberFormat="1" applyFont="1" applyBorder="1" applyAlignment="1">
      <alignment horizontal="right" vertical="top" shrinkToFit="1"/>
    </xf>
    <xf numFmtId="3" fontId="6" fillId="0" borderId="8" xfId="0" applyNumberFormat="1" applyFont="1" applyBorder="1" applyAlignment="1">
      <alignment horizontal="right" wrapText="1"/>
    </xf>
    <xf numFmtId="3" fontId="9" fillId="0" borderId="8" xfId="0" applyNumberFormat="1" applyFont="1" applyBorder="1" applyAlignment="1">
      <alignment horizontal="right" vertical="center" shrinkToFit="1"/>
    </xf>
    <xf numFmtId="0" fontId="1" fillId="0" borderId="8" xfId="0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right" vertical="center" wrapText="1"/>
    </xf>
    <xf numFmtId="3" fontId="9" fillId="0" borderId="8" xfId="0" applyNumberFormat="1" applyFont="1" applyBorder="1" applyAlignment="1">
      <alignment horizontal="right" vertical="center" wrapText="1"/>
    </xf>
    <xf numFmtId="3" fontId="6" fillId="0" borderId="8" xfId="0" applyNumberFormat="1" applyFont="1" applyBorder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3" fontId="7" fillId="0" borderId="8" xfId="0" applyNumberFormat="1" applyFont="1" applyBorder="1" applyAlignment="1">
      <alignment horizontal="right" vertical="center" shrinkToFit="1"/>
    </xf>
    <xf numFmtId="0" fontId="6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right" vertical="center" shrinkToFit="1"/>
    </xf>
    <xf numFmtId="0" fontId="1" fillId="0" borderId="11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left" wrapText="1"/>
    </xf>
    <xf numFmtId="0" fontId="3" fillId="0" borderId="10" xfId="0" applyFont="1" applyBorder="1"/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6" xfId="0" applyFont="1" applyBorder="1"/>
    <xf numFmtId="0" fontId="1" fillId="0" borderId="11" xfId="0" applyFont="1" applyBorder="1" applyAlignment="1">
      <alignment horizontal="center" wrapText="1"/>
    </xf>
    <xf numFmtId="0" fontId="3" fillId="0" borderId="11" xfId="0" applyFont="1" applyBorder="1"/>
    <xf numFmtId="0" fontId="1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0" borderId="3" xfId="0" applyFont="1" applyBorder="1"/>
    <xf numFmtId="0" fontId="6" fillId="0" borderId="8" xfId="0" applyFont="1" applyBorder="1" applyAlignment="1">
      <alignment horizontal="left" vertical="top" wrapText="1"/>
    </xf>
    <xf numFmtId="0" fontId="3" fillId="0" borderId="8" xfId="0" applyFont="1" applyBorder="1"/>
    <xf numFmtId="0" fontId="3" fillId="0" borderId="7" xfId="0" applyFont="1" applyBorder="1"/>
    <xf numFmtId="0" fontId="1" fillId="0" borderId="0" xfId="0" applyFont="1" applyAlignment="1">
      <alignment horizontal="center" vertical="top" wrapText="1"/>
    </xf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4" fillId="2" borderId="2" xfId="0" applyFont="1" applyFill="1" applyBorder="1" applyAlignment="1">
      <alignment horizontal="center" vertical="top" wrapText="1"/>
    </xf>
    <xf numFmtId="0" fontId="3" fillId="0" borderId="5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209550</xdr:colOff>
      <xdr:row>0</xdr:row>
      <xdr:rowOff>38100</xdr:rowOff>
    </xdr:from>
    <xdr:ext cx="885825" cy="438150"/>
    <xdr:pic>
      <xdr:nvPicPr>
        <xdr:cNvPr id="2" name="image1.png" descr="finanzas">
          <a:extLst>
            <a:ext uri="{FF2B5EF4-FFF2-40B4-BE49-F238E27FC236}">
              <a16:creationId xmlns:a16="http://schemas.microsoft.com/office/drawing/2014/main" id="{49D7582B-8321-41E3-8459-AD0B1C6F24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43475" y="38100"/>
          <a:ext cx="885825" cy="4381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209550</xdr:colOff>
      <xdr:row>0</xdr:row>
      <xdr:rowOff>38100</xdr:rowOff>
    </xdr:from>
    <xdr:to>
      <xdr:col>7</xdr:col>
      <xdr:colOff>392206</xdr:colOff>
      <xdr:row>4</xdr:row>
      <xdr:rowOff>57150</xdr:rowOff>
    </xdr:to>
    <xdr:pic>
      <xdr:nvPicPr>
        <xdr:cNvPr id="3" name="image1.png" descr="finanzas">
          <a:extLst>
            <a:ext uri="{FF2B5EF4-FFF2-40B4-BE49-F238E27FC236}">
              <a16:creationId xmlns:a16="http://schemas.microsoft.com/office/drawing/2014/main" id="{50AA4C96-F673-406E-BA25-3859CD6FD26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38100"/>
          <a:ext cx="885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6</xdr:col>
      <xdr:colOff>209550</xdr:colOff>
      <xdr:row>0</xdr:row>
      <xdr:rowOff>38100</xdr:rowOff>
    </xdr:from>
    <xdr:to>
      <xdr:col>7</xdr:col>
      <xdr:colOff>392206</xdr:colOff>
      <xdr:row>4</xdr:row>
      <xdr:rowOff>57150</xdr:rowOff>
    </xdr:to>
    <xdr:pic>
      <xdr:nvPicPr>
        <xdr:cNvPr id="4" name="Picture 2" descr="finanzas">
          <a:extLst>
            <a:ext uri="{FF2B5EF4-FFF2-40B4-BE49-F238E27FC236}">
              <a16:creationId xmlns:a16="http://schemas.microsoft.com/office/drawing/2014/main" id="{3AAAEF1E-1727-436F-952C-82A119EB5B81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38100"/>
          <a:ext cx="8858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5D108-F8F1-4DCB-A081-ED8366333C23}">
  <sheetPr>
    <tabColor theme="8"/>
    <pageSetUpPr fitToPage="1"/>
  </sheetPr>
  <dimension ref="A1:Y1000"/>
  <sheetViews>
    <sheetView tabSelected="1" zoomScale="170" zoomScaleNormal="170" workbookViewId="0">
      <selection activeCell="C7" sqref="C7"/>
    </sheetView>
  </sheetViews>
  <sheetFormatPr baseColWidth="10" defaultColWidth="14.42578125" defaultRowHeight="15" customHeight="1"/>
  <cols>
    <col min="1" max="1" width="10.42578125" customWidth="1"/>
    <col min="2" max="2" width="14.140625" customWidth="1"/>
    <col min="3" max="3" width="10.5703125" customWidth="1"/>
    <col min="4" max="4" width="9.5703125" customWidth="1"/>
    <col min="5" max="5" width="1.140625" customWidth="1"/>
    <col min="6" max="6" width="26.42578125" customWidth="1"/>
    <col min="7" max="7" width="10.5703125" customWidth="1"/>
    <col min="8" max="8" width="9.85546875" customWidth="1"/>
    <col min="9" max="25" width="8.140625" customWidth="1"/>
  </cols>
  <sheetData>
    <row r="1" spans="1:25" ht="8.25" customHeight="1">
      <c r="A1" s="52" t="s">
        <v>0</v>
      </c>
      <c r="B1" s="53"/>
      <c r="C1" s="53"/>
      <c r="D1" s="53"/>
      <c r="E1" s="53"/>
      <c r="F1" s="53"/>
      <c r="G1" s="53"/>
      <c r="H1" s="5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8.25" customHeight="1">
      <c r="A2" s="52" t="s">
        <v>1</v>
      </c>
      <c r="B2" s="53"/>
      <c r="C2" s="53"/>
      <c r="D2" s="53"/>
      <c r="E2" s="53"/>
      <c r="F2" s="53"/>
      <c r="G2" s="53"/>
      <c r="H2" s="5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8.25" customHeight="1">
      <c r="A3" s="52" t="s">
        <v>2</v>
      </c>
      <c r="B3" s="53"/>
      <c r="C3" s="53"/>
      <c r="D3" s="53"/>
      <c r="E3" s="53"/>
      <c r="F3" s="53"/>
      <c r="G3" s="53"/>
      <c r="H3" s="5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8.25" customHeight="1">
      <c r="A4" s="52" t="s">
        <v>3</v>
      </c>
      <c r="B4" s="53"/>
      <c r="C4" s="53"/>
      <c r="D4" s="53"/>
      <c r="E4" s="53"/>
      <c r="F4" s="53"/>
      <c r="G4" s="53"/>
      <c r="H4" s="5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8.25" customHeight="1">
      <c r="A5" s="54" t="s">
        <v>4</v>
      </c>
      <c r="B5" s="55"/>
      <c r="C5" s="55"/>
      <c r="D5" s="55"/>
      <c r="E5" s="55"/>
      <c r="F5" s="55"/>
      <c r="G5" s="55"/>
      <c r="H5" s="5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8.25" customHeight="1">
      <c r="A6" s="56" t="s">
        <v>5</v>
      </c>
      <c r="B6" s="48"/>
      <c r="C6" s="2" t="s">
        <v>6</v>
      </c>
      <c r="D6" s="3" t="s">
        <v>7</v>
      </c>
      <c r="E6" s="58"/>
      <c r="F6" s="59" t="s">
        <v>5</v>
      </c>
      <c r="G6" s="4" t="str">
        <f t="shared" ref="G6:H7" si="0">C6</f>
        <v>30 de septiembre</v>
      </c>
      <c r="H6" s="3" t="str">
        <f t="shared" si="0"/>
        <v>31 de diciembre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8.25" customHeight="1">
      <c r="A7" s="57"/>
      <c r="B7" s="37"/>
      <c r="C7" s="5">
        <v>2022</v>
      </c>
      <c r="D7" s="6">
        <v>2021</v>
      </c>
      <c r="E7" s="50"/>
      <c r="F7" s="51"/>
      <c r="G7" s="5">
        <f t="shared" si="0"/>
        <v>2022</v>
      </c>
      <c r="H7" s="6">
        <f t="shared" si="0"/>
        <v>2021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47" t="s">
        <v>8</v>
      </c>
      <c r="B8" s="48"/>
      <c r="C8" s="7"/>
      <c r="D8" s="7"/>
      <c r="E8" s="49"/>
      <c r="F8" s="8" t="s">
        <v>9</v>
      </c>
      <c r="G8" s="9"/>
      <c r="H8" s="9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8.25" customHeight="1">
      <c r="A9" s="40" t="s">
        <v>10</v>
      </c>
      <c r="B9" s="34"/>
      <c r="C9" s="7"/>
      <c r="D9" s="7"/>
      <c r="E9" s="50"/>
      <c r="F9" s="10" t="s">
        <v>11</v>
      </c>
      <c r="G9" s="9"/>
      <c r="H9" s="9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8.25" customHeight="1">
      <c r="A10" s="46" t="s">
        <v>12</v>
      </c>
      <c r="B10" s="34"/>
      <c r="C10" s="11">
        <f>SUM(C11:C17)</f>
        <v>5329788728</v>
      </c>
      <c r="D10" s="11">
        <v>1849524394</v>
      </c>
      <c r="E10" s="50"/>
      <c r="F10" s="10" t="s">
        <v>13</v>
      </c>
      <c r="G10" s="11">
        <f>SUM(G11:G19)</f>
        <v>3454448208.7600002</v>
      </c>
      <c r="H10" s="11">
        <v>5192654020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8.25" customHeight="1">
      <c r="A11" s="41" t="s">
        <v>14</v>
      </c>
      <c r="B11" s="34"/>
      <c r="C11" s="12">
        <v>703996</v>
      </c>
      <c r="D11" s="12">
        <v>383386</v>
      </c>
      <c r="E11" s="50"/>
      <c r="F11" s="13" t="s">
        <v>15</v>
      </c>
      <c r="G11" s="12">
        <v>96857531</v>
      </c>
      <c r="H11" s="12">
        <v>234932764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8.25" customHeight="1">
      <c r="A12" s="41" t="s">
        <v>16</v>
      </c>
      <c r="B12" s="34"/>
      <c r="C12" s="12">
        <v>2403173997</v>
      </c>
      <c r="D12" s="12">
        <v>1269027985</v>
      </c>
      <c r="E12" s="50"/>
      <c r="F12" s="13" t="s">
        <v>17</v>
      </c>
      <c r="G12" s="12">
        <v>540137342</v>
      </c>
      <c r="H12" s="12">
        <v>811825954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8.25" customHeight="1">
      <c r="A13" s="41" t="s">
        <v>18</v>
      </c>
      <c r="B13" s="34"/>
      <c r="C13" s="12">
        <v>440958772</v>
      </c>
      <c r="D13" s="12">
        <v>491158629</v>
      </c>
      <c r="E13" s="50"/>
      <c r="F13" s="13" t="s">
        <v>19</v>
      </c>
      <c r="G13" s="12">
        <v>145666327</v>
      </c>
      <c r="H13" s="12">
        <v>559632760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8.25" customHeight="1">
      <c r="A14" s="41" t="s">
        <v>20</v>
      </c>
      <c r="B14" s="34"/>
      <c r="C14" s="12">
        <v>2484951963</v>
      </c>
      <c r="D14" s="12">
        <v>88954394</v>
      </c>
      <c r="E14" s="50"/>
      <c r="F14" s="13" t="s">
        <v>21</v>
      </c>
      <c r="G14" s="12">
        <v>0</v>
      </c>
      <c r="H14" s="12">
        <v>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8.25" customHeight="1">
      <c r="A15" s="41" t="s">
        <v>22</v>
      </c>
      <c r="B15" s="34"/>
      <c r="C15" s="12">
        <v>0</v>
      </c>
      <c r="D15" s="12">
        <v>0</v>
      </c>
      <c r="E15" s="50"/>
      <c r="F15" s="13" t="s">
        <v>23</v>
      </c>
      <c r="G15" s="12">
        <v>196169298</v>
      </c>
      <c r="H15" s="12">
        <v>346962155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75" customHeight="1">
      <c r="A16" s="41" t="s">
        <v>24</v>
      </c>
      <c r="B16" s="34"/>
      <c r="C16" s="12">
        <v>0</v>
      </c>
      <c r="D16" s="12">
        <v>0</v>
      </c>
      <c r="E16" s="50"/>
      <c r="F16" s="13" t="s">
        <v>25</v>
      </c>
      <c r="G16" s="12">
        <v>0</v>
      </c>
      <c r="H16" s="12">
        <v>8510199</v>
      </c>
      <c r="I16" s="1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8.25" customHeight="1">
      <c r="A17" s="41" t="s">
        <v>26</v>
      </c>
      <c r="B17" s="34"/>
      <c r="C17" s="12">
        <v>0</v>
      </c>
      <c r="D17" s="12">
        <v>0</v>
      </c>
      <c r="E17" s="50"/>
      <c r="F17" s="13" t="s">
        <v>27</v>
      </c>
      <c r="G17" s="12">
        <v>764902234</v>
      </c>
      <c r="H17" s="12">
        <v>1128630647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7.25" customHeight="1">
      <c r="A18" s="46" t="s">
        <v>28</v>
      </c>
      <c r="B18" s="34"/>
      <c r="C18" s="11">
        <f>SUM(C19:C25)-1</f>
        <v>5681024110.7600002</v>
      </c>
      <c r="D18" s="11">
        <v>7294474282</v>
      </c>
      <c r="E18" s="50"/>
      <c r="F18" s="13" t="s">
        <v>29</v>
      </c>
      <c r="G18" s="12">
        <v>0</v>
      </c>
      <c r="H18" s="12">
        <v>0</v>
      </c>
      <c r="I18" s="1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8.25" customHeight="1">
      <c r="A19" s="41" t="s">
        <v>30</v>
      </c>
      <c r="B19" s="34"/>
      <c r="C19" s="12">
        <v>0</v>
      </c>
      <c r="D19" s="12">
        <v>0</v>
      </c>
      <c r="E19" s="50"/>
      <c r="F19" s="13" t="s">
        <v>31</v>
      </c>
      <c r="G19" s="12">
        <f>3546103430-1835387953.24</f>
        <v>1710715476.76</v>
      </c>
      <c r="H19" s="12">
        <v>2102159542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8.25" customHeight="1">
      <c r="A20" s="41" t="s">
        <v>32</v>
      </c>
      <c r="B20" s="34"/>
      <c r="C20" s="12">
        <v>33938898</v>
      </c>
      <c r="D20" s="12">
        <v>51719438</v>
      </c>
      <c r="E20" s="50"/>
      <c r="F20" s="10" t="s">
        <v>33</v>
      </c>
      <c r="G20" s="11">
        <f>SUM(G21:G23)</f>
        <v>0</v>
      </c>
      <c r="H20" s="11">
        <v>300000000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8.25" customHeight="1">
      <c r="A21" s="41" t="s">
        <v>34</v>
      </c>
      <c r="B21" s="34"/>
      <c r="C21" s="12">
        <f>2078032581-1586259752.6</f>
        <v>491772828.4000001</v>
      </c>
      <c r="D21" s="12">
        <v>1993740969</v>
      </c>
      <c r="E21" s="50"/>
      <c r="F21" s="13" t="s">
        <v>35</v>
      </c>
      <c r="G21" s="12">
        <v>0</v>
      </c>
      <c r="H21" s="12">
        <v>300000000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7.25" customHeight="1">
      <c r="A22" s="41" t="s">
        <v>36</v>
      </c>
      <c r="B22" s="34"/>
      <c r="C22" s="12">
        <v>987639166</v>
      </c>
      <c r="D22" s="12">
        <v>850259798</v>
      </c>
      <c r="E22" s="50"/>
      <c r="F22" s="13" t="s">
        <v>37</v>
      </c>
      <c r="G22" s="12">
        <v>0</v>
      </c>
      <c r="H22" s="12">
        <v>0</v>
      </c>
      <c r="I22" s="1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8.25" customHeight="1">
      <c r="A23" s="41" t="s">
        <v>38</v>
      </c>
      <c r="B23" s="34"/>
      <c r="C23" s="12">
        <f>349408747-25222183.02</f>
        <v>324186563.98000002</v>
      </c>
      <c r="D23" s="12">
        <v>664387993</v>
      </c>
      <c r="E23" s="50"/>
      <c r="F23" s="13" t="s">
        <v>39</v>
      </c>
      <c r="G23" s="12">
        <v>0</v>
      </c>
      <c r="H23" s="12"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75" customHeight="1">
      <c r="A24" s="41" t="s">
        <v>40</v>
      </c>
      <c r="B24" s="34"/>
      <c r="C24" s="12">
        <f>503758917-223906017.62</f>
        <v>279852899.38</v>
      </c>
      <c r="D24" s="12">
        <v>262221176</v>
      </c>
      <c r="E24" s="50"/>
      <c r="F24" s="10" t="s">
        <v>41</v>
      </c>
      <c r="G24" s="11">
        <f>SUM(G25:G26)</f>
        <v>33437742</v>
      </c>
      <c r="H24" s="11">
        <v>0</v>
      </c>
      <c r="I24" s="1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6.5" customHeight="1">
      <c r="A25" s="41" t="s">
        <v>42</v>
      </c>
      <c r="B25" s="34"/>
      <c r="C25" s="12">
        <v>3563633756</v>
      </c>
      <c r="D25" s="12">
        <v>3472144907</v>
      </c>
      <c r="E25" s="50"/>
      <c r="F25" s="13" t="s">
        <v>43</v>
      </c>
      <c r="G25" s="12">
        <v>33437742</v>
      </c>
      <c r="H25" s="12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8.25" customHeight="1">
      <c r="A26" s="46" t="s">
        <v>44</v>
      </c>
      <c r="B26" s="34"/>
      <c r="C26" s="11">
        <f>SUM(C27:C31)+1</f>
        <v>230119445</v>
      </c>
      <c r="D26" s="11">
        <v>309715962</v>
      </c>
      <c r="E26" s="50"/>
      <c r="F26" s="13" t="s">
        <v>45</v>
      </c>
      <c r="G26" s="12">
        <v>0</v>
      </c>
      <c r="H26" s="12">
        <v>0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7.25" customHeight="1">
      <c r="A27" s="41" t="s">
        <v>46</v>
      </c>
      <c r="B27" s="34"/>
      <c r="C27" s="12">
        <v>24459285</v>
      </c>
      <c r="D27" s="12">
        <v>24463913</v>
      </c>
      <c r="E27" s="50"/>
      <c r="F27" s="10" t="s">
        <v>47</v>
      </c>
      <c r="G27" s="11">
        <v>0</v>
      </c>
      <c r="H27" s="11">
        <v>0</v>
      </c>
      <c r="I27" s="1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6.5" customHeight="1">
      <c r="A28" s="41" t="s">
        <v>48</v>
      </c>
      <c r="B28" s="34"/>
      <c r="C28" s="12">
        <v>0</v>
      </c>
      <c r="D28" s="12">
        <v>0</v>
      </c>
      <c r="E28" s="50"/>
      <c r="F28" s="10" t="s">
        <v>49</v>
      </c>
      <c r="G28" s="11">
        <f>SUM(G29:G31)</f>
        <v>0</v>
      </c>
      <c r="H28" s="11">
        <v>0</v>
      </c>
      <c r="I28" s="1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7.25" customHeight="1">
      <c r="A29" s="41" t="s">
        <v>50</v>
      </c>
      <c r="B29" s="34"/>
      <c r="C29" s="12">
        <v>0</v>
      </c>
      <c r="D29" s="12">
        <v>0</v>
      </c>
      <c r="E29" s="50"/>
      <c r="F29" s="13" t="s">
        <v>51</v>
      </c>
      <c r="G29" s="12">
        <v>0</v>
      </c>
      <c r="H29" s="12">
        <v>0</v>
      </c>
      <c r="I29" s="1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6.5" customHeight="1">
      <c r="A30" s="41" t="s">
        <v>52</v>
      </c>
      <c r="B30" s="34"/>
      <c r="C30" s="12">
        <v>205660159</v>
      </c>
      <c r="D30" s="12">
        <v>285252049</v>
      </c>
      <c r="E30" s="50"/>
      <c r="F30" s="13" t="s">
        <v>53</v>
      </c>
      <c r="G30" s="12">
        <v>0</v>
      </c>
      <c r="H30" s="12"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6.5" customHeight="1">
      <c r="A31" s="41" t="s">
        <v>54</v>
      </c>
      <c r="B31" s="34"/>
      <c r="C31" s="12"/>
      <c r="D31" s="12"/>
      <c r="E31" s="50"/>
      <c r="F31" s="13" t="s">
        <v>55</v>
      </c>
      <c r="G31" s="12">
        <v>0</v>
      </c>
      <c r="H31" s="12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25" customHeight="1">
      <c r="A32" s="46" t="s">
        <v>56</v>
      </c>
      <c r="B32" s="34"/>
      <c r="C32" s="11">
        <f>SUM(C33:C37)</f>
        <v>0</v>
      </c>
      <c r="D32" s="11">
        <v>0</v>
      </c>
      <c r="E32" s="50"/>
      <c r="F32" s="10" t="s">
        <v>57</v>
      </c>
      <c r="G32" s="11">
        <v>0</v>
      </c>
      <c r="H32" s="11"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8.25" customHeight="1">
      <c r="A33" s="41" t="s">
        <v>58</v>
      </c>
      <c r="B33" s="34"/>
      <c r="C33" s="12">
        <v>0</v>
      </c>
      <c r="D33" s="12">
        <v>0</v>
      </c>
      <c r="E33" s="50"/>
      <c r="F33" s="13" t="s">
        <v>59</v>
      </c>
      <c r="G33" s="12">
        <v>0</v>
      </c>
      <c r="H33" s="12"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8.25" customHeight="1">
      <c r="A34" s="41" t="s">
        <v>60</v>
      </c>
      <c r="B34" s="34"/>
      <c r="C34" s="12">
        <v>0</v>
      </c>
      <c r="D34" s="12">
        <v>0</v>
      </c>
      <c r="E34" s="50"/>
      <c r="F34" s="13" t="s">
        <v>61</v>
      </c>
      <c r="G34" s="12">
        <v>0</v>
      </c>
      <c r="H34" s="12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8.25" customHeight="1">
      <c r="A35" s="41" t="s">
        <v>62</v>
      </c>
      <c r="B35" s="34"/>
      <c r="C35" s="12">
        <v>0</v>
      </c>
      <c r="D35" s="12">
        <v>0</v>
      </c>
      <c r="E35" s="50"/>
      <c r="F35" s="13" t="s">
        <v>63</v>
      </c>
      <c r="G35" s="12">
        <v>0</v>
      </c>
      <c r="H35" s="12">
        <v>0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75" customHeight="1">
      <c r="A36" s="41" t="s">
        <v>64</v>
      </c>
      <c r="B36" s="34"/>
      <c r="C36" s="12">
        <v>0</v>
      </c>
      <c r="D36" s="12">
        <v>0</v>
      </c>
      <c r="E36" s="50"/>
      <c r="F36" s="13" t="s">
        <v>65</v>
      </c>
      <c r="G36" s="12">
        <v>0</v>
      </c>
      <c r="H36" s="12">
        <v>0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6.5" customHeight="1">
      <c r="A37" s="41" t="s">
        <v>66</v>
      </c>
      <c r="B37" s="34"/>
      <c r="C37" s="12">
        <v>0</v>
      </c>
      <c r="D37" s="12">
        <v>0</v>
      </c>
      <c r="E37" s="50"/>
      <c r="F37" s="13" t="s">
        <v>67</v>
      </c>
      <c r="G37" s="12">
        <v>0</v>
      </c>
      <c r="H37" s="12"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6.75" customHeight="1">
      <c r="A38" s="45" t="s">
        <v>68</v>
      </c>
      <c r="B38" s="34"/>
      <c r="C38" s="11">
        <f>SUM(C39:C47)</f>
        <v>0</v>
      </c>
      <c r="D38" s="11">
        <v>0</v>
      </c>
      <c r="E38" s="50"/>
      <c r="F38" s="17" t="s">
        <v>69</v>
      </c>
      <c r="G38" s="12">
        <v>0</v>
      </c>
      <c r="H38" s="12">
        <v>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7.5" customHeight="1">
      <c r="A39" s="43" t="s">
        <v>70</v>
      </c>
      <c r="B39" s="34"/>
      <c r="C39" s="12">
        <v>0</v>
      </c>
      <c r="D39" s="12">
        <v>0</v>
      </c>
      <c r="E39" s="50"/>
      <c r="F39" s="18" t="s">
        <v>71</v>
      </c>
      <c r="G39" s="11">
        <v>0</v>
      </c>
      <c r="H39" s="11">
        <v>0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" customHeight="1">
      <c r="A40" s="40" t="s">
        <v>72</v>
      </c>
      <c r="B40" s="34"/>
      <c r="C40" s="19">
        <v>0</v>
      </c>
      <c r="D40" s="19">
        <v>0</v>
      </c>
      <c r="E40" s="50"/>
      <c r="F40" s="17" t="s">
        <v>73</v>
      </c>
      <c r="G40" s="12">
        <v>0</v>
      </c>
      <c r="H40" s="12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6.5" customHeight="1">
      <c r="A41" s="41" t="s">
        <v>74</v>
      </c>
      <c r="B41" s="34"/>
      <c r="C41" s="12">
        <v>0</v>
      </c>
      <c r="D41" s="12">
        <v>0</v>
      </c>
      <c r="E41" s="50"/>
      <c r="F41" s="17" t="s">
        <v>75</v>
      </c>
      <c r="G41" s="12">
        <v>0</v>
      </c>
      <c r="H41" s="12">
        <v>0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7.5" customHeight="1">
      <c r="A42" s="43" t="s">
        <v>76</v>
      </c>
      <c r="B42" s="34"/>
      <c r="C42" s="12">
        <v>0</v>
      </c>
      <c r="D42" s="12">
        <v>0</v>
      </c>
      <c r="E42" s="50"/>
      <c r="F42" s="17" t="s">
        <v>77</v>
      </c>
      <c r="G42" s="12">
        <v>0</v>
      </c>
      <c r="H42" s="12">
        <v>0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7.5" customHeight="1">
      <c r="A43" s="44" t="s">
        <v>78</v>
      </c>
      <c r="B43" s="34"/>
      <c r="C43" s="19">
        <v>0</v>
      </c>
      <c r="D43" s="19">
        <v>0</v>
      </c>
      <c r="E43" s="50"/>
      <c r="F43" s="18" t="s">
        <v>79</v>
      </c>
      <c r="G43" s="11">
        <f>SUM(G44:G46)</f>
        <v>179774340</v>
      </c>
      <c r="H43" s="11">
        <v>37541896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8.25" customHeight="1">
      <c r="A44" s="43" t="s">
        <v>80</v>
      </c>
      <c r="B44" s="34"/>
      <c r="C44" s="12">
        <v>0</v>
      </c>
      <c r="D44" s="12">
        <v>0</v>
      </c>
      <c r="E44" s="50"/>
      <c r="F44" s="17" t="s">
        <v>81</v>
      </c>
      <c r="G44" s="12">
        <v>19737723</v>
      </c>
      <c r="H44" s="12">
        <v>19176280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7.5" customHeight="1">
      <c r="A45" s="43" t="s">
        <v>82</v>
      </c>
      <c r="B45" s="34"/>
      <c r="C45" s="12">
        <v>0</v>
      </c>
      <c r="D45" s="12">
        <v>0</v>
      </c>
      <c r="E45" s="50"/>
      <c r="F45" s="17" t="s">
        <v>83</v>
      </c>
      <c r="G45" s="12">
        <v>158259838</v>
      </c>
      <c r="H45" s="12">
        <v>17262859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41" t="s">
        <v>84</v>
      </c>
      <c r="B46" s="34"/>
      <c r="C46" s="12">
        <v>0</v>
      </c>
      <c r="D46" s="12">
        <v>0</v>
      </c>
      <c r="E46" s="50"/>
      <c r="F46" s="13" t="s">
        <v>85</v>
      </c>
      <c r="G46" s="12">
        <v>1776779</v>
      </c>
      <c r="H46" s="12">
        <v>1102757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7.5" customHeight="1">
      <c r="A47" s="41" t="s">
        <v>86</v>
      </c>
      <c r="B47" s="34"/>
      <c r="C47" s="12">
        <v>0</v>
      </c>
      <c r="D47" s="12">
        <v>0</v>
      </c>
      <c r="E47" s="50"/>
      <c r="F47" s="7"/>
      <c r="G47" s="20"/>
      <c r="H47" s="2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2" customHeight="1">
      <c r="A48" s="42" t="s">
        <v>87</v>
      </c>
      <c r="B48" s="34"/>
      <c r="C48" s="21">
        <f>C10+C18+C26+C38</f>
        <v>11240932283.76</v>
      </c>
      <c r="D48" s="21">
        <v>9453714637</v>
      </c>
      <c r="E48" s="50"/>
      <c r="F48" s="22" t="s">
        <v>88</v>
      </c>
      <c r="G48" s="21">
        <f>G10+G20+G24+G27+G28+G32+G39+G43-1</f>
        <v>3667660289.7600002</v>
      </c>
      <c r="H48" s="21">
        <v>5530195916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6.75" customHeight="1">
      <c r="A49" s="42" t="s">
        <v>89</v>
      </c>
      <c r="B49" s="34"/>
      <c r="C49" s="23"/>
      <c r="D49" s="23"/>
      <c r="E49" s="50"/>
      <c r="F49" s="22" t="s">
        <v>90</v>
      </c>
      <c r="G49" s="24"/>
      <c r="H49" s="2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8.25" customHeight="1">
      <c r="A50" s="41" t="s">
        <v>91</v>
      </c>
      <c r="B50" s="34"/>
      <c r="C50" s="12">
        <v>651066726</v>
      </c>
      <c r="D50" s="12">
        <v>724090696</v>
      </c>
      <c r="E50" s="50"/>
      <c r="F50" s="13" t="s">
        <v>92</v>
      </c>
      <c r="G50" s="12"/>
      <c r="H50" s="1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9" customHeight="1">
      <c r="A51" s="41" t="s">
        <v>93</v>
      </c>
      <c r="B51" s="34"/>
      <c r="C51" s="12">
        <v>0</v>
      </c>
      <c r="D51" s="12">
        <v>0</v>
      </c>
      <c r="E51" s="50"/>
      <c r="F51" s="13" t="s">
        <v>94</v>
      </c>
      <c r="G51" s="12">
        <v>0</v>
      </c>
      <c r="H51" s="12">
        <v>0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7.25" customHeight="1">
      <c r="A52" s="41" t="s">
        <v>95</v>
      </c>
      <c r="B52" s="34"/>
      <c r="C52" s="12">
        <v>15404425173</v>
      </c>
      <c r="D52" s="12">
        <v>13683662150</v>
      </c>
      <c r="E52" s="50"/>
      <c r="F52" s="13" t="s">
        <v>96</v>
      </c>
      <c r="G52" s="12">
        <v>15431872678</v>
      </c>
      <c r="H52" s="12">
        <v>14487814650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8.25" customHeight="1">
      <c r="A53" s="41" t="s">
        <v>97</v>
      </c>
      <c r="B53" s="34"/>
      <c r="C53" s="12">
        <v>2377118723</v>
      </c>
      <c r="D53" s="12">
        <v>2574607725</v>
      </c>
      <c r="E53" s="50"/>
      <c r="F53" s="13" t="s">
        <v>98</v>
      </c>
      <c r="G53" s="12">
        <v>0</v>
      </c>
      <c r="H53" s="12">
        <v>0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6.5" customHeight="1">
      <c r="A54" s="41" t="s">
        <v>99</v>
      </c>
      <c r="B54" s="34"/>
      <c r="C54" s="12">
        <v>172407261</v>
      </c>
      <c r="D54" s="12">
        <v>201169557</v>
      </c>
      <c r="E54" s="50"/>
      <c r="F54" s="13" t="s">
        <v>100</v>
      </c>
      <c r="G54" s="12">
        <v>19869349</v>
      </c>
      <c r="H54" s="12">
        <v>21008476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7.25" customHeight="1">
      <c r="A55" s="41" t="s">
        <v>101</v>
      </c>
      <c r="B55" s="34"/>
      <c r="C55" s="12">
        <v>-1242354892</v>
      </c>
      <c r="D55" s="12">
        <v>-1283555195</v>
      </c>
      <c r="E55" s="50"/>
      <c r="F55" s="13" t="s">
        <v>102</v>
      </c>
      <c r="G55" s="12">
        <v>0</v>
      </c>
      <c r="H55" s="12">
        <v>44291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8.25" customHeight="1">
      <c r="A56" s="41" t="s">
        <v>103</v>
      </c>
      <c r="B56" s="34"/>
      <c r="C56" s="12"/>
      <c r="D56" s="12"/>
      <c r="E56" s="50"/>
      <c r="F56" s="7"/>
      <c r="G56" s="20"/>
      <c r="H56" s="2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" customHeight="1">
      <c r="A57" s="41" t="s">
        <v>104</v>
      </c>
      <c r="B57" s="34"/>
      <c r="C57" s="12"/>
      <c r="D57" s="12"/>
      <c r="E57" s="50"/>
      <c r="F57" s="10" t="s">
        <v>105</v>
      </c>
      <c r="G57" s="11">
        <f>SUM(G50:G56)-1</f>
        <v>15451742026</v>
      </c>
      <c r="H57" s="11">
        <v>14508867417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8.25" customHeight="1">
      <c r="A58" s="41" t="s">
        <v>106</v>
      </c>
      <c r="B58" s="34"/>
      <c r="C58" s="12"/>
      <c r="D58" s="12"/>
      <c r="E58" s="50"/>
      <c r="F58" s="22" t="s">
        <v>107</v>
      </c>
      <c r="G58" s="21">
        <f>G48+G57</f>
        <v>19119402315.760002</v>
      </c>
      <c r="H58" s="21">
        <v>20039063332</v>
      </c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8.25" customHeight="1">
      <c r="A59" s="40" t="s">
        <v>108</v>
      </c>
      <c r="B59" s="34"/>
      <c r="C59" s="11">
        <f>SUM(C50:C58)</f>
        <v>17362662991</v>
      </c>
      <c r="D59" s="11">
        <v>15899974932</v>
      </c>
      <c r="E59" s="50"/>
      <c r="F59" s="22" t="s">
        <v>109</v>
      </c>
      <c r="G59" s="24"/>
      <c r="H59" s="2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8.25" customHeight="1">
      <c r="A60" s="40" t="s">
        <v>110</v>
      </c>
      <c r="B60" s="34"/>
      <c r="C60" s="19">
        <f>C48+C59</f>
        <v>28603595274.760002</v>
      </c>
      <c r="D60" s="19">
        <v>25353689569</v>
      </c>
      <c r="E60" s="50"/>
      <c r="F60" s="22" t="s">
        <v>111</v>
      </c>
      <c r="G60" s="21">
        <f>SUM(G62:G63)</f>
        <v>2651429426</v>
      </c>
      <c r="H60" s="21">
        <v>1780668889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9" customHeight="1">
      <c r="A61" s="33"/>
      <c r="B61" s="34"/>
      <c r="C61" s="7"/>
      <c r="D61" s="25"/>
      <c r="E61" s="50"/>
      <c r="F61" s="13" t="s">
        <v>112</v>
      </c>
      <c r="G61" s="12">
        <v>0</v>
      </c>
      <c r="H61" s="12">
        <v>0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9.75" customHeight="1">
      <c r="A62" s="33"/>
      <c r="B62" s="34"/>
      <c r="C62" s="7"/>
      <c r="D62" s="7"/>
      <c r="E62" s="50"/>
      <c r="F62" s="13" t="s">
        <v>113</v>
      </c>
      <c r="G62" s="12">
        <v>0</v>
      </c>
      <c r="H62" s="12">
        <v>0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8.25" customHeight="1">
      <c r="A63" s="33"/>
      <c r="B63" s="34"/>
      <c r="C63" s="7"/>
      <c r="D63" s="7"/>
      <c r="E63" s="50"/>
      <c r="F63" s="13" t="s">
        <v>114</v>
      </c>
      <c r="G63" s="12">
        <v>2651429426</v>
      </c>
      <c r="H63" s="12">
        <v>1780668889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7.5" customHeight="1">
      <c r="A64" s="35"/>
      <c r="B64" s="34"/>
      <c r="C64" s="26"/>
      <c r="D64" s="26"/>
      <c r="E64" s="50"/>
      <c r="F64" s="22" t="s">
        <v>115</v>
      </c>
      <c r="G64" s="21">
        <f>SUM(G65:G69)</f>
        <v>6832763533</v>
      </c>
      <c r="H64" s="21">
        <v>3533957347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7.5" customHeight="1">
      <c r="A65" s="33"/>
      <c r="B65" s="34"/>
      <c r="C65" s="7"/>
      <c r="D65" s="7"/>
      <c r="E65" s="50"/>
      <c r="F65" s="13" t="s">
        <v>116</v>
      </c>
      <c r="G65" s="12">
        <v>3693224019</v>
      </c>
      <c r="H65" s="12">
        <v>-243462355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8.25" customHeight="1">
      <c r="A66" s="33"/>
      <c r="B66" s="34"/>
      <c r="C66" s="7"/>
      <c r="D66" s="7"/>
      <c r="E66" s="50"/>
      <c r="F66" s="13" t="s">
        <v>117</v>
      </c>
      <c r="G66" s="12">
        <v>3137848108</v>
      </c>
      <c r="H66" s="12">
        <v>3775728296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7.5" customHeight="1">
      <c r="A67" s="33"/>
      <c r="B67" s="34"/>
      <c r="C67" s="7"/>
      <c r="D67" s="7"/>
      <c r="E67" s="50"/>
      <c r="F67" s="13" t="s">
        <v>118</v>
      </c>
      <c r="G67" s="12">
        <v>1692364</v>
      </c>
      <c r="H67" s="12">
        <v>1692364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7.5" customHeight="1">
      <c r="A68" s="33"/>
      <c r="B68" s="34"/>
      <c r="C68" s="7"/>
      <c r="D68" s="7"/>
      <c r="E68" s="50"/>
      <c r="F68" s="13" t="s">
        <v>119</v>
      </c>
      <c r="G68" s="12">
        <v>0</v>
      </c>
      <c r="H68" s="12">
        <v>0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8.25" customHeight="1">
      <c r="A69" s="33"/>
      <c r="B69" s="34"/>
      <c r="C69" s="7"/>
      <c r="D69" s="7"/>
      <c r="E69" s="50"/>
      <c r="F69" s="13" t="s">
        <v>120</v>
      </c>
      <c r="G69" s="12">
        <v>-958</v>
      </c>
      <c r="H69" s="12">
        <v>-958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7.25" customHeight="1">
      <c r="A70" s="35"/>
      <c r="B70" s="34"/>
      <c r="C70" s="26"/>
      <c r="D70" s="26"/>
      <c r="E70" s="50"/>
      <c r="F70" s="10" t="s">
        <v>121</v>
      </c>
      <c r="G70" s="21">
        <v>0</v>
      </c>
      <c r="H70" s="21">
        <v>0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8.25" customHeight="1">
      <c r="A71" s="33"/>
      <c r="B71" s="34"/>
      <c r="C71" s="7"/>
      <c r="D71" s="7"/>
      <c r="E71" s="50"/>
      <c r="F71" s="13" t="s">
        <v>122</v>
      </c>
      <c r="G71" s="12">
        <v>0</v>
      </c>
      <c r="H71" s="12">
        <v>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9" customHeight="1">
      <c r="A72" s="33"/>
      <c r="B72" s="34"/>
      <c r="C72" s="7"/>
      <c r="D72" s="7"/>
      <c r="E72" s="50"/>
      <c r="F72" s="13" t="s">
        <v>123</v>
      </c>
      <c r="G72" s="12">
        <v>0</v>
      </c>
      <c r="H72" s="12">
        <v>0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75" customHeight="1">
      <c r="A73" s="35"/>
      <c r="B73" s="34"/>
      <c r="C73" s="26"/>
      <c r="D73" s="26"/>
      <c r="E73" s="50"/>
      <c r="F73" s="22" t="s">
        <v>124</v>
      </c>
      <c r="G73" s="27">
        <f>G60+G64</f>
        <v>9484192959</v>
      </c>
      <c r="H73" s="27">
        <v>5314626237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7.25" customHeight="1">
      <c r="A74" s="36"/>
      <c r="B74" s="37"/>
      <c r="C74" s="28"/>
      <c r="D74" s="28"/>
      <c r="E74" s="51"/>
      <c r="F74" s="29" t="s">
        <v>125</v>
      </c>
      <c r="G74" s="30">
        <f>G58+G73</f>
        <v>28603595274.760002</v>
      </c>
      <c r="H74" s="30">
        <v>25353689569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36.75" customHeight="1">
      <c r="A75" s="38"/>
      <c r="B75" s="39"/>
      <c r="C75" s="39"/>
      <c r="D75" s="39"/>
      <c r="E75" s="31"/>
      <c r="F75" s="38"/>
      <c r="G75" s="39"/>
      <c r="H75" s="3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2.75" customHeight="1">
      <c r="A76" s="32"/>
      <c r="B76" s="32"/>
      <c r="C76" s="1"/>
      <c r="D76" s="1"/>
      <c r="E76" s="1"/>
      <c r="F76" s="3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2.75" customHeight="1">
      <c r="A77" s="32"/>
      <c r="B77" s="32"/>
      <c r="C77" s="1"/>
      <c r="D77" s="1"/>
      <c r="E77" s="1"/>
      <c r="F77" s="3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2.75" customHeight="1">
      <c r="A78" s="32"/>
      <c r="B78" s="32"/>
      <c r="C78" s="1"/>
      <c r="D78" s="1"/>
      <c r="E78" s="1"/>
      <c r="F78" s="3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2.75" customHeight="1">
      <c r="A79" s="32"/>
      <c r="B79" s="32"/>
      <c r="C79" s="1"/>
      <c r="D79" s="1"/>
      <c r="E79" s="1"/>
      <c r="F79" s="3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2.75" customHeight="1">
      <c r="A80" s="32"/>
      <c r="B80" s="32"/>
      <c r="C80" s="1"/>
      <c r="D80" s="1"/>
      <c r="E80" s="1"/>
      <c r="F80" s="3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2.75" customHeight="1">
      <c r="A81" s="32"/>
      <c r="B81" s="32"/>
      <c r="C81" s="1"/>
      <c r="D81" s="1"/>
      <c r="E81" s="1"/>
      <c r="F81" s="3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2.75" customHeight="1">
      <c r="A82" s="32"/>
      <c r="B82" s="32"/>
      <c r="C82" s="1"/>
      <c r="D82" s="1"/>
      <c r="E82" s="1"/>
      <c r="F82" s="3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2.75" customHeight="1">
      <c r="A83" s="32"/>
      <c r="B83" s="32"/>
      <c r="C83" s="1"/>
      <c r="D83" s="1"/>
      <c r="E83" s="1"/>
      <c r="F83" s="3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2.75" customHeight="1">
      <c r="A84" s="32"/>
      <c r="B84" s="32"/>
      <c r="C84" s="1"/>
      <c r="D84" s="1"/>
      <c r="E84" s="1"/>
      <c r="F84" s="3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2.75" customHeight="1">
      <c r="A85" s="32"/>
      <c r="B85" s="32"/>
      <c r="C85" s="1"/>
      <c r="D85" s="1"/>
      <c r="E85" s="1"/>
      <c r="F85" s="3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2.75" customHeight="1">
      <c r="A86" s="32"/>
      <c r="B86" s="32"/>
      <c r="C86" s="1"/>
      <c r="D86" s="1"/>
      <c r="E86" s="1"/>
      <c r="F86" s="3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2.75" customHeight="1">
      <c r="A87" s="32"/>
      <c r="B87" s="32"/>
      <c r="C87" s="1"/>
      <c r="D87" s="1"/>
      <c r="E87" s="1"/>
      <c r="F87" s="3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2.75" customHeight="1">
      <c r="A88" s="32"/>
      <c r="B88" s="32"/>
      <c r="C88" s="1"/>
      <c r="D88" s="1"/>
      <c r="E88" s="1"/>
      <c r="F88" s="3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2.75" customHeight="1">
      <c r="A89" s="32"/>
      <c r="B89" s="32"/>
      <c r="C89" s="1"/>
      <c r="D89" s="1"/>
      <c r="E89" s="1"/>
      <c r="F89" s="3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2.75" customHeight="1">
      <c r="A90" s="32"/>
      <c r="B90" s="32"/>
      <c r="C90" s="1"/>
      <c r="D90" s="1"/>
      <c r="E90" s="1"/>
      <c r="F90" s="3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2.75" customHeight="1">
      <c r="A91" s="32"/>
      <c r="B91" s="32"/>
      <c r="C91" s="1"/>
      <c r="D91" s="1"/>
      <c r="E91" s="1"/>
      <c r="F91" s="3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2.75" customHeight="1">
      <c r="A92" s="32"/>
      <c r="B92" s="32"/>
      <c r="C92" s="1"/>
      <c r="D92" s="1"/>
      <c r="E92" s="1"/>
      <c r="F92" s="3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2.75" customHeight="1">
      <c r="A93" s="32"/>
      <c r="B93" s="32"/>
      <c r="C93" s="1"/>
      <c r="D93" s="1"/>
      <c r="E93" s="1"/>
      <c r="F93" s="3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2.75" customHeight="1">
      <c r="A94" s="32"/>
      <c r="B94" s="32"/>
      <c r="C94" s="1"/>
      <c r="D94" s="1"/>
      <c r="E94" s="1"/>
      <c r="F94" s="3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2.75" customHeight="1">
      <c r="A95" s="32"/>
      <c r="B95" s="32"/>
      <c r="C95" s="1"/>
      <c r="D95" s="1"/>
      <c r="E95" s="1"/>
      <c r="F95" s="3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2.75" customHeight="1">
      <c r="A96" s="32"/>
      <c r="B96" s="32"/>
      <c r="C96" s="1"/>
      <c r="D96" s="1"/>
      <c r="E96" s="1"/>
      <c r="F96" s="3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2.75" customHeight="1">
      <c r="A97" s="32"/>
      <c r="B97" s="32"/>
      <c r="C97" s="1"/>
      <c r="D97" s="1"/>
      <c r="E97" s="1"/>
      <c r="F97" s="3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2.75" customHeight="1">
      <c r="A98" s="32"/>
      <c r="B98" s="32"/>
      <c r="C98" s="1"/>
      <c r="D98" s="1"/>
      <c r="E98" s="1"/>
      <c r="F98" s="3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2.75" customHeight="1">
      <c r="A99" s="32"/>
      <c r="B99" s="32"/>
      <c r="C99" s="1"/>
      <c r="D99" s="1"/>
      <c r="E99" s="1"/>
      <c r="F99" s="3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2.75" customHeight="1">
      <c r="A100" s="32"/>
      <c r="B100" s="32"/>
      <c r="C100" s="1"/>
      <c r="D100" s="1"/>
      <c r="E100" s="1"/>
      <c r="F100" s="3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2.75" customHeight="1">
      <c r="A101" s="32"/>
      <c r="B101" s="32"/>
      <c r="C101" s="1"/>
      <c r="D101" s="1"/>
      <c r="E101" s="1"/>
      <c r="F101" s="3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2.75" customHeight="1">
      <c r="A102" s="32"/>
      <c r="B102" s="32"/>
      <c r="C102" s="1"/>
      <c r="D102" s="1"/>
      <c r="E102" s="1"/>
      <c r="F102" s="3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2.75" customHeight="1">
      <c r="A103" s="32"/>
      <c r="B103" s="32"/>
      <c r="C103" s="1"/>
      <c r="D103" s="1"/>
      <c r="E103" s="1"/>
      <c r="F103" s="3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2.75" customHeight="1">
      <c r="A104" s="32"/>
      <c r="B104" s="32"/>
      <c r="C104" s="1"/>
      <c r="D104" s="1"/>
      <c r="E104" s="1"/>
      <c r="F104" s="3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2.75" customHeight="1">
      <c r="A105" s="32"/>
      <c r="B105" s="32"/>
      <c r="C105" s="1"/>
      <c r="D105" s="1"/>
      <c r="E105" s="1"/>
      <c r="F105" s="3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2.75" customHeight="1">
      <c r="A106" s="32"/>
      <c r="B106" s="32"/>
      <c r="C106" s="1"/>
      <c r="D106" s="1"/>
      <c r="E106" s="1"/>
      <c r="F106" s="3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2.75" customHeight="1">
      <c r="A107" s="32"/>
      <c r="B107" s="32"/>
      <c r="C107" s="1"/>
      <c r="D107" s="1"/>
      <c r="E107" s="1"/>
      <c r="F107" s="3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2.75" customHeight="1">
      <c r="A108" s="32"/>
      <c r="B108" s="32"/>
      <c r="C108" s="1"/>
      <c r="D108" s="1"/>
      <c r="E108" s="1"/>
      <c r="F108" s="3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2.75" customHeight="1">
      <c r="A109" s="32"/>
      <c r="B109" s="32"/>
      <c r="C109" s="1"/>
      <c r="D109" s="1"/>
      <c r="E109" s="1"/>
      <c r="F109" s="3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2.75" customHeight="1">
      <c r="A110" s="32"/>
      <c r="B110" s="32"/>
      <c r="C110" s="1"/>
      <c r="D110" s="1"/>
      <c r="E110" s="1"/>
      <c r="F110" s="3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2.75" customHeight="1">
      <c r="A111" s="32"/>
      <c r="B111" s="32"/>
      <c r="C111" s="1"/>
      <c r="D111" s="1"/>
      <c r="E111" s="1"/>
      <c r="F111" s="3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2.75" customHeight="1">
      <c r="A112" s="32"/>
      <c r="B112" s="32"/>
      <c r="C112" s="1"/>
      <c r="D112" s="1"/>
      <c r="E112" s="1"/>
      <c r="F112" s="3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 customHeight="1">
      <c r="A113" s="32"/>
      <c r="B113" s="32"/>
      <c r="C113" s="1"/>
      <c r="D113" s="1"/>
      <c r="E113" s="1"/>
      <c r="F113" s="3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 customHeight="1">
      <c r="A114" s="32"/>
      <c r="B114" s="32"/>
      <c r="C114" s="1"/>
      <c r="D114" s="1"/>
      <c r="E114" s="1"/>
      <c r="F114" s="3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2.75" customHeight="1">
      <c r="A115" s="32"/>
      <c r="B115" s="32"/>
      <c r="C115" s="1"/>
      <c r="D115" s="1"/>
      <c r="E115" s="1"/>
      <c r="F115" s="3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2.75" customHeight="1">
      <c r="A116" s="32"/>
      <c r="B116" s="32"/>
      <c r="C116" s="1"/>
      <c r="D116" s="1"/>
      <c r="E116" s="1"/>
      <c r="F116" s="3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2.75" customHeight="1">
      <c r="A117" s="32"/>
      <c r="B117" s="32"/>
      <c r="C117" s="1"/>
      <c r="D117" s="1"/>
      <c r="E117" s="1"/>
      <c r="F117" s="3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2.75" customHeight="1">
      <c r="A118" s="32"/>
      <c r="B118" s="32"/>
      <c r="C118" s="1"/>
      <c r="D118" s="1"/>
      <c r="E118" s="1"/>
      <c r="F118" s="3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2.75" customHeight="1">
      <c r="A119" s="32"/>
      <c r="B119" s="32"/>
      <c r="C119" s="1"/>
      <c r="D119" s="1"/>
      <c r="E119" s="1"/>
      <c r="F119" s="3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2.75" customHeight="1">
      <c r="A120" s="32"/>
      <c r="B120" s="32"/>
      <c r="C120" s="1"/>
      <c r="D120" s="1"/>
      <c r="E120" s="1"/>
      <c r="F120" s="3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2.75" customHeight="1">
      <c r="A121" s="32"/>
      <c r="B121" s="32"/>
      <c r="C121" s="1"/>
      <c r="D121" s="1"/>
      <c r="E121" s="1"/>
      <c r="F121" s="3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2.75" customHeight="1">
      <c r="A122" s="32"/>
      <c r="B122" s="32"/>
      <c r="C122" s="1"/>
      <c r="D122" s="1"/>
      <c r="E122" s="1"/>
      <c r="F122" s="3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2.75" customHeight="1">
      <c r="A123" s="32"/>
      <c r="B123" s="32"/>
      <c r="C123" s="1"/>
      <c r="D123" s="1"/>
      <c r="E123" s="1"/>
      <c r="F123" s="3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2.75" customHeight="1">
      <c r="A124" s="32"/>
      <c r="B124" s="32"/>
      <c r="C124" s="1"/>
      <c r="D124" s="1"/>
      <c r="E124" s="1"/>
      <c r="F124" s="3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2.75" customHeight="1">
      <c r="A125" s="32"/>
      <c r="B125" s="32"/>
      <c r="C125" s="1"/>
      <c r="D125" s="1"/>
      <c r="E125" s="1"/>
      <c r="F125" s="3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2.75" customHeight="1">
      <c r="A126" s="32"/>
      <c r="B126" s="32"/>
      <c r="C126" s="1"/>
      <c r="D126" s="1"/>
      <c r="E126" s="1"/>
      <c r="F126" s="3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2.75" customHeight="1">
      <c r="A127" s="32"/>
      <c r="B127" s="32"/>
      <c r="C127" s="1"/>
      <c r="D127" s="1"/>
      <c r="E127" s="1"/>
      <c r="F127" s="3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2.75" customHeight="1">
      <c r="A128" s="32"/>
      <c r="B128" s="32"/>
      <c r="C128" s="1"/>
      <c r="D128" s="1"/>
      <c r="E128" s="1"/>
      <c r="F128" s="3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2.75" customHeight="1">
      <c r="A129" s="32"/>
      <c r="B129" s="32"/>
      <c r="C129" s="1"/>
      <c r="D129" s="1"/>
      <c r="E129" s="1"/>
      <c r="F129" s="3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2.75" customHeight="1">
      <c r="A130" s="32"/>
      <c r="B130" s="32"/>
      <c r="C130" s="1"/>
      <c r="D130" s="1"/>
      <c r="E130" s="1"/>
      <c r="F130" s="3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2.75" customHeight="1">
      <c r="A131" s="32"/>
      <c r="B131" s="32"/>
      <c r="C131" s="1"/>
      <c r="D131" s="1"/>
      <c r="E131" s="1"/>
      <c r="F131" s="3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2.75" customHeight="1">
      <c r="A132" s="32"/>
      <c r="B132" s="32"/>
      <c r="C132" s="1"/>
      <c r="D132" s="1"/>
      <c r="E132" s="1"/>
      <c r="F132" s="3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2.75" customHeight="1">
      <c r="A133" s="32"/>
      <c r="B133" s="32"/>
      <c r="C133" s="1"/>
      <c r="D133" s="1"/>
      <c r="E133" s="1"/>
      <c r="F133" s="3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2.75" customHeight="1">
      <c r="A134" s="32"/>
      <c r="B134" s="32"/>
      <c r="C134" s="1"/>
      <c r="D134" s="1"/>
      <c r="E134" s="1"/>
      <c r="F134" s="3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2.75" customHeight="1">
      <c r="A135" s="32"/>
      <c r="B135" s="32"/>
      <c r="C135" s="1"/>
      <c r="D135" s="1"/>
      <c r="E135" s="1"/>
      <c r="F135" s="3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2.75" customHeight="1">
      <c r="A136" s="32"/>
      <c r="B136" s="32"/>
      <c r="C136" s="1"/>
      <c r="D136" s="1"/>
      <c r="E136" s="1"/>
      <c r="F136" s="3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2.75" customHeight="1">
      <c r="A137" s="32"/>
      <c r="B137" s="32"/>
      <c r="C137" s="1"/>
      <c r="D137" s="1"/>
      <c r="E137" s="1"/>
      <c r="F137" s="3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2.75" customHeight="1">
      <c r="A138" s="32"/>
      <c r="B138" s="32"/>
      <c r="C138" s="1"/>
      <c r="D138" s="1"/>
      <c r="E138" s="1"/>
      <c r="F138" s="3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2.75" customHeight="1">
      <c r="A139" s="32"/>
      <c r="B139" s="32"/>
      <c r="C139" s="1"/>
      <c r="D139" s="1"/>
      <c r="E139" s="1"/>
      <c r="F139" s="3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2.75" customHeight="1">
      <c r="A140" s="32"/>
      <c r="B140" s="32"/>
      <c r="C140" s="1"/>
      <c r="D140" s="1"/>
      <c r="E140" s="1"/>
      <c r="F140" s="3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2.75" customHeight="1">
      <c r="A141" s="32"/>
      <c r="B141" s="32"/>
      <c r="C141" s="1"/>
      <c r="D141" s="1"/>
      <c r="E141" s="1"/>
      <c r="F141" s="3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2.75" customHeight="1">
      <c r="A142" s="32"/>
      <c r="B142" s="32"/>
      <c r="C142" s="1"/>
      <c r="D142" s="1"/>
      <c r="E142" s="1"/>
      <c r="F142" s="3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2.75" customHeight="1">
      <c r="A143" s="32"/>
      <c r="B143" s="32"/>
      <c r="C143" s="1"/>
      <c r="D143" s="1"/>
      <c r="E143" s="1"/>
      <c r="F143" s="3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2.75" customHeight="1">
      <c r="A144" s="32"/>
      <c r="B144" s="32"/>
      <c r="C144" s="1"/>
      <c r="D144" s="1"/>
      <c r="E144" s="1"/>
      <c r="F144" s="3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2.75" customHeight="1">
      <c r="A145" s="32"/>
      <c r="B145" s="32"/>
      <c r="C145" s="1"/>
      <c r="D145" s="1"/>
      <c r="E145" s="1"/>
      <c r="F145" s="3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2.75" customHeight="1">
      <c r="A146" s="32"/>
      <c r="B146" s="32"/>
      <c r="C146" s="1"/>
      <c r="D146" s="1"/>
      <c r="E146" s="1"/>
      <c r="F146" s="3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2.75" customHeight="1">
      <c r="A147" s="32"/>
      <c r="B147" s="32"/>
      <c r="C147" s="1"/>
      <c r="D147" s="1"/>
      <c r="E147" s="1"/>
      <c r="F147" s="3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2.75" customHeight="1">
      <c r="A148" s="32"/>
      <c r="B148" s="32"/>
      <c r="C148" s="1"/>
      <c r="D148" s="1"/>
      <c r="E148" s="1"/>
      <c r="F148" s="3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2.75" customHeight="1">
      <c r="A149" s="32"/>
      <c r="B149" s="32"/>
      <c r="C149" s="1"/>
      <c r="D149" s="1"/>
      <c r="E149" s="1"/>
      <c r="F149" s="3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2.75" customHeight="1">
      <c r="A150" s="32"/>
      <c r="B150" s="32"/>
      <c r="C150" s="1"/>
      <c r="D150" s="1"/>
      <c r="E150" s="1"/>
      <c r="F150" s="3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2.75" customHeight="1">
      <c r="A151" s="32"/>
      <c r="B151" s="32"/>
      <c r="C151" s="1"/>
      <c r="D151" s="1"/>
      <c r="E151" s="1"/>
      <c r="F151" s="3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2.75" customHeight="1">
      <c r="A152" s="32"/>
      <c r="B152" s="32"/>
      <c r="C152" s="1"/>
      <c r="D152" s="1"/>
      <c r="E152" s="1"/>
      <c r="F152" s="3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2.75" customHeight="1">
      <c r="A153" s="32"/>
      <c r="B153" s="32"/>
      <c r="C153" s="1"/>
      <c r="D153" s="1"/>
      <c r="E153" s="1"/>
      <c r="F153" s="3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2.75" customHeight="1">
      <c r="A154" s="32"/>
      <c r="B154" s="32"/>
      <c r="C154" s="1"/>
      <c r="D154" s="1"/>
      <c r="E154" s="1"/>
      <c r="F154" s="3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2.75" customHeight="1">
      <c r="A155" s="32"/>
      <c r="B155" s="32"/>
      <c r="C155" s="1"/>
      <c r="D155" s="1"/>
      <c r="E155" s="1"/>
      <c r="F155" s="3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2.75" customHeight="1">
      <c r="A156" s="32"/>
      <c r="B156" s="32"/>
      <c r="C156" s="1"/>
      <c r="D156" s="1"/>
      <c r="E156" s="1"/>
      <c r="F156" s="3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2.75" customHeight="1">
      <c r="A157" s="32"/>
      <c r="B157" s="32"/>
      <c r="C157" s="1"/>
      <c r="D157" s="1"/>
      <c r="E157" s="1"/>
      <c r="F157" s="3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2.75" customHeight="1">
      <c r="A158" s="32"/>
      <c r="B158" s="32"/>
      <c r="C158" s="1"/>
      <c r="D158" s="1"/>
      <c r="E158" s="1"/>
      <c r="F158" s="3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2.75" customHeight="1">
      <c r="A159" s="32"/>
      <c r="B159" s="32"/>
      <c r="C159" s="1"/>
      <c r="D159" s="1"/>
      <c r="E159" s="1"/>
      <c r="F159" s="3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2.75" customHeight="1">
      <c r="A160" s="32"/>
      <c r="B160" s="32"/>
      <c r="C160" s="1"/>
      <c r="D160" s="1"/>
      <c r="E160" s="1"/>
      <c r="F160" s="3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2.75" customHeight="1">
      <c r="A161" s="32"/>
      <c r="B161" s="32"/>
      <c r="C161" s="1"/>
      <c r="D161" s="1"/>
      <c r="E161" s="1"/>
      <c r="F161" s="3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2.75" customHeight="1">
      <c r="A162" s="32"/>
      <c r="B162" s="32"/>
      <c r="C162" s="1"/>
      <c r="D162" s="1"/>
      <c r="E162" s="1"/>
      <c r="F162" s="3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2.75" customHeight="1">
      <c r="A163" s="32"/>
      <c r="B163" s="32"/>
      <c r="C163" s="1"/>
      <c r="D163" s="1"/>
      <c r="E163" s="1"/>
      <c r="F163" s="3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2.75" customHeight="1">
      <c r="A164" s="32"/>
      <c r="B164" s="32"/>
      <c r="C164" s="1"/>
      <c r="D164" s="1"/>
      <c r="E164" s="1"/>
      <c r="F164" s="3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2.75" customHeight="1">
      <c r="A165" s="32"/>
      <c r="B165" s="32"/>
      <c r="C165" s="1"/>
      <c r="D165" s="1"/>
      <c r="E165" s="1"/>
      <c r="F165" s="3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2.75" customHeight="1">
      <c r="A166" s="32"/>
      <c r="B166" s="32"/>
      <c r="C166" s="1"/>
      <c r="D166" s="1"/>
      <c r="E166" s="1"/>
      <c r="F166" s="3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2.75" customHeight="1">
      <c r="A167" s="32"/>
      <c r="B167" s="32"/>
      <c r="C167" s="1"/>
      <c r="D167" s="1"/>
      <c r="E167" s="1"/>
      <c r="F167" s="3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2.75" customHeight="1">
      <c r="A168" s="32"/>
      <c r="B168" s="32"/>
      <c r="C168" s="1"/>
      <c r="D168" s="1"/>
      <c r="E168" s="1"/>
      <c r="F168" s="3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2.75" customHeight="1">
      <c r="A169" s="32"/>
      <c r="B169" s="32"/>
      <c r="C169" s="1"/>
      <c r="D169" s="1"/>
      <c r="E169" s="1"/>
      <c r="F169" s="3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2.75" customHeight="1">
      <c r="A170" s="32"/>
      <c r="B170" s="32"/>
      <c r="C170" s="1"/>
      <c r="D170" s="1"/>
      <c r="E170" s="1"/>
      <c r="F170" s="3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2.75" customHeight="1">
      <c r="A171" s="32"/>
      <c r="B171" s="32"/>
      <c r="C171" s="1"/>
      <c r="D171" s="1"/>
      <c r="E171" s="1"/>
      <c r="F171" s="3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2.75" customHeight="1">
      <c r="A172" s="32"/>
      <c r="B172" s="32"/>
      <c r="C172" s="1"/>
      <c r="D172" s="1"/>
      <c r="E172" s="1"/>
      <c r="F172" s="3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2.75" customHeight="1">
      <c r="A173" s="32"/>
      <c r="B173" s="32"/>
      <c r="C173" s="1"/>
      <c r="D173" s="1"/>
      <c r="E173" s="1"/>
      <c r="F173" s="3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2.75" customHeight="1">
      <c r="A174" s="32"/>
      <c r="B174" s="32"/>
      <c r="C174" s="1"/>
      <c r="D174" s="1"/>
      <c r="E174" s="1"/>
      <c r="F174" s="3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2.75" customHeight="1">
      <c r="A175" s="32"/>
      <c r="B175" s="32"/>
      <c r="C175" s="1"/>
      <c r="D175" s="1"/>
      <c r="E175" s="1"/>
      <c r="F175" s="3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2.75" customHeight="1">
      <c r="A176" s="32"/>
      <c r="B176" s="32"/>
      <c r="C176" s="1"/>
      <c r="D176" s="1"/>
      <c r="E176" s="1"/>
      <c r="F176" s="3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2.75" customHeight="1">
      <c r="A177" s="32"/>
      <c r="B177" s="32"/>
      <c r="C177" s="1"/>
      <c r="D177" s="1"/>
      <c r="E177" s="1"/>
      <c r="F177" s="3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2.75" customHeight="1">
      <c r="A178" s="32"/>
      <c r="B178" s="32"/>
      <c r="C178" s="1"/>
      <c r="D178" s="1"/>
      <c r="E178" s="1"/>
      <c r="F178" s="3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2.75" customHeight="1">
      <c r="A179" s="32"/>
      <c r="B179" s="32"/>
      <c r="C179" s="1"/>
      <c r="D179" s="1"/>
      <c r="E179" s="1"/>
      <c r="F179" s="3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2.75" customHeight="1">
      <c r="A180" s="32"/>
      <c r="B180" s="32"/>
      <c r="C180" s="1"/>
      <c r="D180" s="1"/>
      <c r="E180" s="1"/>
      <c r="F180" s="3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2.75" customHeight="1">
      <c r="A181" s="32"/>
      <c r="B181" s="32"/>
      <c r="C181" s="1"/>
      <c r="D181" s="1"/>
      <c r="E181" s="1"/>
      <c r="F181" s="3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2.75" customHeight="1">
      <c r="A182" s="32"/>
      <c r="B182" s="32"/>
      <c r="C182" s="1"/>
      <c r="D182" s="1"/>
      <c r="E182" s="1"/>
      <c r="F182" s="3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2.75" customHeight="1">
      <c r="A183" s="32"/>
      <c r="B183" s="32"/>
      <c r="C183" s="1"/>
      <c r="D183" s="1"/>
      <c r="E183" s="1"/>
      <c r="F183" s="3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2.75" customHeight="1">
      <c r="A184" s="32"/>
      <c r="B184" s="32"/>
      <c r="C184" s="1"/>
      <c r="D184" s="1"/>
      <c r="E184" s="1"/>
      <c r="F184" s="3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2.75" customHeight="1">
      <c r="A185" s="32"/>
      <c r="B185" s="32"/>
      <c r="C185" s="1"/>
      <c r="D185" s="1"/>
      <c r="E185" s="1"/>
      <c r="F185" s="3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2.75" customHeight="1">
      <c r="A186" s="32"/>
      <c r="B186" s="32"/>
      <c r="C186" s="1"/>
      <c r="D186" s="1"/>
      <c r="E186" s="1"/>
      <c r="F186" s="3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2.75" customHeight="1">
      <c r="A187" s="32"/>
      <c r="B187" s="32"/>
      <c r="C187" s="1"/>
      <c r="D187" s="1"/>
      <c r="E187" s="1"/>
      <c r="F187" s="3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2.75" customHeight="1">
      <c r="A188" s="32"/>
      <c r="B188" s="32"/>
      <c r="C188" s="1"/>
      <c r="D188" s="1"/>
      <c r="E188" s="1"/>
      <c r="F188" s="3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2.75" customHeight="1">
      <c r="A189" s="32"/>
      <c r="B189" s="32"/>
      <c r="C189" s="1"/>
      <c r="D189" s="1"/>
      <c r="E189" s="1"/>
      <c r="F189" s="3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2.75" customHeight="1">
      <c r="A190" s="32"/>
      <c r="B190" s="32"/>
      <c r="C190" s="1"/>
      <c r="D190" s="1"/>
      <c r="E190" s="1"/>
      <c r="F190" s="3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2.75" customHeight="1">
      <c r="A191" s="32"/>
      <c r="B191" s="32"/>
      <c r="C191" s="1"/>
      <c r="D191" s="1"/>
      <c r="E191" s="1"/>
      <c r="F191" s="3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2.75" customHeight="1">
      <c r="A192" s="32"/>
      <c r="B192" s="32"/>
      <c r="C192" s="1"/>
      <c r="D192" s="1"/>
      <c r="E192" s="1"/>
      <c r="F192" s="3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2.75" customHeight="1">
      <c r="A193" s="32"/>
      <c r="B193" s="32"/>
      <c r="C193" s="1"/>
      <c r="D193" s="1"/>
      <c r="E193" s="1"/>
      <c r="F193" s="3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2.75" customHeight="1">
      <c r="A194" s="32"/>
      <c r="B194" s="32"/>
      <c r="C194" s="1"/>
      <c r="D194" s="1"/>
      <c r="E194" s="1"/>
      <c r="F194" s="3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2.75" customHeight="1">
      <c r="A195" s="32"/>
      <c r="B195" s="32"/>
      <c r="C195" s="1"/>
      <c r="D195" s="1"/>
      <c r="E195" s="1"/>
      <c r="F195" s="3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2.75" customHeight="1">
      <c r="A196" s="32"/>
      <c r="B196" s="32"/>
      <c r="C196" s="1"/>
      <c r="D196" s="1"/>
      <c r="E196" s="1"/>
      <c r="F196" s="3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2.75" customHeight="1">
      <c r="A197" s="32"/>
      <c r="B197" s="32"/>
      <c r="C197" s="1"/>
      <c r="D197" s="1"/>
      <c r="E197" s="1"/>
      <c r="F197" s="3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2.75" customHeight="1">
      <c r="A198" s="32"/>
      <c r="B198" s="32"/>
      <c r="C198" s="1"/>
      <c r="D198" s="1"/>
      <c r="E198" s="1"/>
      <c r="F198" s="3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 customHeight="1">
      <c r="A199" s="32"/>
      <c r="B199" s="32"/>
      <c r="C199" s="1"/>
      <c r="D199" s="1"/>
      <c r="E199" s="1"/>
      <c r="F199" s="3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 customHeight="1">
      <c r="A200" s="32"/>
      <c r="B200" s="32"/>
      <c r="C200" s="1"/>
      <c r="D200" s="1"/>
      <c r="E200" s="1"/>
      <c r="F200" s="3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 customHeight="1">
      <c r="A201" s="32"/>
      <c r="B201" s="32"/>
      <c r="C201" s="1"/>
      <c r="D201" s="1"/>
      <c r="E201" s="1"/>
      <c r="F201" s="3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 customHeight="1">
      <c r="A202" s="32"/>
      <c r="B202" s="32"/>
      <c r="C202" s="1"/>
      <c r="D202" s="1"/>
      <c r="E202" s="1"/>
      <c r="F202" s="3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 customHeight="1">
      <c r="A203" s="32"/>
      <c r="B203" s="32"/>
      <c r="C203" s="1"/>
      <c r="D203" s="1"/>
      <c r="E203" s="1"/>
      <c r="F203" s="3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 customHeight="1">
      <c r="A204" s="32"/>
      <c r="B204" s="32"/>
      <c r="C204" s="1"/>
      <c r="D204" s="1"/>
      <c r="E204" s="1"/>
      <c r="F204" s="3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 customHeight="1">
      <c r="A205" s="32"/>
      <c r="B205" s="32"/>
      <c r="C205" s="1"/>
      <c r="D205" s="1"/>
      <c r="E205" s="1"/>
      <c r="F205" s="3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 customHeight="1">
      <c r="A206" s="32"/>
      <c r="B206" s="32"/>
      <c r="C206" s="1"/>
      <c r="D206" s="1"/>
      <c r="E206" s="1"/>
      <c r="F206" s="3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 customHeight="1">
      <c r="A207" s="32"/>
      <c r="B207" s="32"/>
      <c r="C207" s="1"/>
      <c r="D207" s="1"/>
      <c r="E207" s="1"/>
      <c r="F207" s="3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 customHeight="1">
      <c r="A208" s="32"/>
      <c r="B208" s="32"/>
      <c r="C208" s="1"/>
      <c r="D208" s="1"/>
      <c r="E208" s="1"/>
      <c r="F208" s="3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 customHeight="1">
      <c r="A209" s="32"/>
      <c r="B209" s="32"/>
      <c r="C209" s="1"/>
      <c r="D209" s="1"/>
      <c r="E209" s="1"/>
      <c r="F209" s="3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 customHeight="1">
      <c r="A210" s="32"/>
      <c r="B210" s="32"/>
      <c r="C210" s="1"/>
      <c r="D210" s="1"/>
      <c r="E210" s="1"/>
      <c r="F210" s="3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 customHeight="1">
      <c r="A211" s="32"/>
      <c r="B211" s="32"/>
      <c r="C211" s="1"/>
      <c r="D211" s="1"/>
      <c r="E211" s="1"/>
      <c r="F211" s="3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 customHeight="1">
      <c r="A212" s="32"/>
      <c r="B212" s="32"/>
      <c r="C212" s="1"/>
      <c r="D212" s="1"/>
      <c r="E212" s="1"/>
      <c r="F212" s="3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 customHeight="1">
      <c r="A213" s="32"/>
      <c r="B213" s="32"/>
      <c r="C213" s="1"/>
      <c r="D213" s="1"/>
      <c r="E213" s="1"/>
      <c r="F213" s="3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 customHeight="1">
      <c r="A214" s="32"/>
      <c r="B214" s="32"/>
      <c r="C214" s="1"/>
      <c r="D214" s="1"/>
      <c r="E214" s="1"/>
      <c r="F214" s="3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 customHeight="1">
      <c r="A215" s="32"/>
      <c r="B215" s="32"/>
      <c r="C215" s="1"/>
      <c r="D215" s="1"/>
      <c r="E215" s="1"/>
      <c r="F215" s="3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 customHeight="1">
      <c r="A216" s="32"/>
      <c r="B216" s="32"/>
      <c r="C216" s="1"/>
      <c r="D216" s="1"/>
      <c r="E216" s="1"/>
      <c r="F216" s="3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 customHeight="1">
      <c r="A217" s="32"/>
      <c r="B217" s="32"/>
      <c r="C217" s="1"/>
      <c r="D217" s="1"/>
      <c r="E217" s="1"/>
      <c r="F217" s="3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 customHeight="1">
      <c r="A218" s="32"/>
      <c r="B218" s="32"/>
      <c r="C218" s="1"/>
      <c r="D218" s="1"/>
      <c r="E218" s="1"/>
      <c r="F218" s="3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 customHeight="1">
      <c r="A219" s="32"/>
      <c r="B219" s="32"/>
      <c r="C219" s="1"/>
      <c r="D219" s="1"/>
      <c r="E219" s="1"/>
      <c r="F219" s="3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 customHeight="1">
      <c r="A220" s="32"/>
      <c r="B220" s="32"/>
      <c r="C220" s="1"/>
      <c r="D220" s="1"/>
      <c r="E220" s="1"/>
      <c r="F220" s="3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 customHeight="1">
      <c r="A221" s="32"/>
      <c r="B221" s="32"/>
      <c r="C221" s="1"/>
      <c r="D221" s="1"/>
      <c r="E221" s="1"/>
      <c r="F221" s="3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 customHeight="1">
      <c r="A222" s="32"/>
      <c r="B222" s="32"/>
      <c r="C222" s="1"/>
      <c r="D222" s="1"/>
      <c r="E222" s="1"/>
      <c r="F222" s="3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 customHeight="1">
      <c r="A223" s="32"/>
      <c r="B223" s="32"/>
      <c r="C223" s="1"/>
      <c r="D223" s="1"/>
      <c r="E223" s="1"/>
      <c r="F223" s="3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 customHeight="1">
      <c r="A224" s="32"/>
      <c r="B224" s="32"/>
      <c r="C224" s="1"/>
      <c r="D224" s="1"/>
      <c r="E224" s="1"/>
      <c r="F224" s="3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 customHeight="1">
      <c r="A225" s="32"/>
      <c r="B225" s="32"/>
      <c r="C225" s="1"/>
      <c r="D225" s="1"/>
      <c r="E225" s="1"/>
      <c r="F225" s="3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 customHeight="1">
      <c r="A226" s="32"/>
      <c r="B226" s="32"/>
      <c r="C226" s="1"/>
      <c r="D226" s="1"/>
      <c r="E226" s="1"/>
      <c r="F226" s="3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 customHeight="1">
      <c r="A227" s="32"/>
      <c r="B227" s="32"/>
      <c r="C227" s="1"/>
      <c r="D227" s="1"/>
      <c r="E227" s="1"/>
      <c r="F227" s="3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 customHeight="1">
      <c r="A228" s="32"/>
      <c r="B228" s="32"/>
      <c r="C228" s="1"/>
      <c r="D228" s="1"/>
      <c r="E228" s="1"/>
      <c r="F228" s="3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 customHeight="1">
      <c r="A229" s="32"/>
      <c r="B229" s="32"/>
      <c r="C229" s="1"/>
      <c r="D229" s="1"/>
      <c r="E229" s="1"/>
      <c r="F229" s="3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 customHeight="1">
      <c r="A230" s="32"/>
      <c r="B230" s="32"/>
      <c r="C230" s="1"/>
      <c r="D230" s="1"/>
      <c r="E230" s="1"/>
      <c r="F230" s="3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 customHeight="1">
      <c r="A231" s="32"/>
      <c r="B231" s="32"/>
      <c r="C231" s="1"/>
      <c r="D231" s="1"/>
      <c r="E231" s="1"/>
      <c r="F231" s="3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 customHeight="1">
      <c r="A232" s="32"/>
      <c r="B232" s="32"/>
      <c r="C232" s="1"/>
      <c r="D232" s="1"/>
      <c r="E232" s="1"/>
      <c r="F232" s="3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 customHeight="1">
      <c r="A233" s="32"/>
      <c r="B233" s="32"/>
      <c r="C233" s="1"/>
      <c r="D233" s="1"/>
      <c r="E233" s="1"/>
      <c r="F233" s="3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 customHeight="1">
      <c r="A234" s="32"/>
      <c r="B234" s="32"/>
      <c r="C234" s="1"/>
      <c r="D234" s="1"/>
      <c r="E234" s="1"/>
      <c r="F234" s="3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 customHeight="1">
      <c r="A235" s="32"/>
      <c r="B235" s="32"/>
      <c r="C235" s="1"/>
      <c r="D235" s="1"/>
      <c r="E235" s="1"/>
      <c r="F235" s="3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 customHeight="1">
      <c r="A236" s="32"/>
      <c r="B236" s="32"/>
      <c r="C236" s="1"/>
      <c r="D236" s="1"/>
      <c r="E236" s="1"/>
      <c r="F236" s="3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 customHeight="1">
      <c r="A237" s="32"/>
      <c r="B237" s="32"/>
      <c r="C237" s="1"/>
      <c r="D237" s="1"/>
      <c r="E237" s="1"/>
      <c r="F237" s="3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 customHeight="1">
      <c r="A238" s="32"/>
      <c r="B238" s="32"/>
      <c r="C238" s="1"/>
      <c r="D238" s="1"/>
      <c r="E238" s="1"/>
      <c r="F238" s="3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 customHeight="1">
      <c r="A239" s="32"/>
      <c r="B239" s="32"/>
      <c r="C239" s="1"/>
      <c r="D239" s="1"/>
      <c r="E239" s="1"/>
      <c r="F239" s="3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 customHeight="1">
      <c r="A240" s="32"/>
      <c r="B240" s="32"/>
      <c r="C240" s="1"/>
      <c r="D240" s="1"/>
      <c r="E240" s="1"/>
      <c r="F240" s="3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 customHeight="1">
      <c r="A241" s="32"/>
      <c r="B241" s="32"/>
      <c r="C241" s="1"/>
      <c r="D241" s="1"/>
      <c r="E241" s="1"/>
      <c r="F241" s="3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 customHeight="1">
      <c r="A242" s="32"/>
      <c r="B242" s="32"/>
      <c r="C242" s="1"/>
      <c r="D242" s="1"/>
      <c r="E242" s="1"/>
      <c r="F242" s="3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 customHeight="1">
      <c r="A243" s="32"/>
      <c r="B243" s="32"/>
      <c r="C243" s="1"/>
      <c r="D243" s="1"/>
      <c r="E243" s="1"/>
      <c r="F243" s="3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 customHeight="1">
      <c r="A244" s="32"/>
      <c r="B244" s="32"/>
      <c r="C244" s="1"/>
      <c r="D244" s="1"/>
      <c r="E244" s="1"/>
      <c r="F244" s="3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 customHeight="1">
      <c r="A245" s="32"/>
      <c r="B245" s="32"/>
      <c r="C245" s="1"/>
      <c r="D245" s="1"/>
      <c r="E245" s="1"/>
      <c r="F245" s="3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 customHeight="1">
      <c r="A246" s="32"/>
      <c r="B246" s="32"/>
      <c r="C246" s="1"/>
      <c r="D246" s="1"/>
      <c r="E246" s="1"/>
      <c r="F246" s="3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 customHeight="1">
      <c r="A247" s="32"/>
      <c r="B247" s="32"/>
      <c r="C247" s="1"/>
      <c r="D247" s="1"/>
      <c r="E247" s="1"/>
      <c r="F247" s="3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 customHeight="1">
      <c r="A248" s="32"/>
      <c r="B248" s="32"/>
      <c r="C248" s="1"/>
      <c r="D248" s="1"/>
      <c r="E248" s="1"/>
      <c r="F248" s="3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 customHeight="1">
      <c r="A249" s="32"/>
      <c r="B249" s="32"/>
      <c r="C249" s="1"/>
      <c r="D249" s="1"/>
      <c r="E249" s="1"/>
      <c r="F249" s="3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 customHeight="1">
      <c r="A250" s="32"/>
      <c r="B250" s="32"/>
      <c r="C250" s="1"/>
      <c r="D250" s="1"/>
      <c r="E250" s="1"/>
      <c r="F250" s="3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 customHeight="1">
      <c r="A251" s="32"/>
      <c r="B251" s="32"/>
      <c r="C251" s="1"/>
      <c r="D251" s="1"/>
      <c r="E251" s="1"/>
      <c r="F251" s="3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 customHeight="1">
      <c r="A252" s="32"/>
      <c r="B252" s="32"/>
      <c r="C252" s="1"/>
      <c r="D252" s="1"/>
      <c r="E252" s="1"/>
      <c r="F252" s="3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 customHeight="1">
      <c r="A253" s="32"/>
      <c r="B253" s="32"/>
      <c r="C253" s="1"/>
      <c r="D253" s="1"/>
      <c r="E253" s="1"/>
      <c r="F253" s="3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2.75" customHeight="1">
      <c r="A254" s="32"/>
      <c r="B254" s="32"/>
      <c r="C254" s="1"/>
      <c r="D254" s="1"/>
      <c r="E254" s="1"/>
      <c r="F254" s="3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2.75" customHeight="1">
      <c r="A255" s="32"/>
      <c r="B255" s="32"/>
      <c r="C255" s="1"/>
      <c r="D255" s="1"/>
      <c r="E255" s="1"/>
      <c r="F255" s="3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2.75" customHeight="1">
      <c r="A256" s="32"/>
      <c r="B256" s="32"/>
      <c r="C256" s="1"/>
      <c r="D256" s="1"/>
      <c r="E256" s="1"/>
      <c r="F256" s="3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2.75" customHeight="1">
      <c r="A257" s="32"/>
      <c r="B257" s="32"/>
      <c r="C257" s="1"/>
      <c r="D257" s="1"/>
      <c r="E257" s="1"/>
      <c r="F257" s="3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2.75" customHeight="1">
      <c r="A258" s="32"/>
      <c r="B258" s="32"/>
      <c r="C258" s="1"/>
      <c r="D258" s="1"/>
      <c r="E258" s="1"/>
      <c r="F258" s="3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2.75" customHeight="1">
      <c r="A259" s="32"/>
      <c r="B259" s="32"/>
      <c r="C259" s="1"/>
      <c r="D259" s="1"/>
      <c r="E259" s="1"/>
      <c r="F259" s="3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2.75" customHeight="1">
      <c r="A260" s="32"/>
      <c r="B260" s="32"/>
      <c r="C260" s="1"/>
      <c r="D260" s="1"/>
      <c r="E260" s="1"/>
      <c r="F260" s="3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2.75" customHeight="1">
      <c r="A261" s="32"/>
      <c r="B261" s="32"/>
      <c r="C261" s="1"/>
      <c r="D261" s="1"/>
      <c r="E261" s="1"/>
      <c r="F261" s="3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2.75" customHeight="1">
      <c r="A262" s="32"/>
      <c r="B262" s="32"/>
      <c r="C262" s="1"/>
      <c r="D262" s="1"/>
      <c r="E262" s="1"/>
      <c r="F262" s="3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2.75" customHeight="1">
      <c r="A263" s="32"/>
      <c r="B263" s="32"/>
      <c r="C263" s="1"/>
      <c r="D263" s="1"/>
      <c r="E263" s="1"/>
      <c r="F263" s="3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2.75" customHeight="1">
      <c r="A264" s="32"/>
      <c r="B264" s="32"/>
      <c r="C264" s="1"/>
      <c r="D264" s="1"/>
      <c r="E264" s="1"/>
      <c r="F264" s="3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2.75" customHeight="1">
      <c r="A265" s="32"/>
      <c r="B265" s="32"/>
      <c r="C265" s="1"/>
      <c r="D265" s="1"/>
      <c r="E265" s="1"/>
      <c r="F265" s="3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2.75" customHeight="1">
      <c r="A266" s="32"/>
      <c r="B266" s="32"/>
      <c r="C266" s="1"/>
      <c r="D266" s="1"/>
      <c r="E266" s="1"/>
      <c r="F266" s="3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2.75" customHeight="1">
      <c r="A267" s="32"/>
      <c r="B267" s="32"/>
      <c r="C267" s="1"/>
      <c r="D267" s="1"/>
      <c r="E267" s="1"/>
      <c r="F267" s="3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2.75" customHeight="1">
      <c r="A268" s="32"/>
      <c r="B268" s="32"/>
      <c r="C268" s="1"/>
      <c r="D268" s="1"/>
      <c r="E268" s="1"/>
      <c r="F268" s="3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2.75" customHeight="1">
      <c r="A269" s="32"/>
      <c r="B269" s="32"/>
      <c r="C269" s="1"/>
      <c r="D269" s="1"/>
      <c r="E269" s="1"/>
      <c r="F269" s="3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2.75" customHeight="1">
      <c r="A270" s="32"/>
      <c r="B270" s="32"/>
      <c r="C270" s="1"/>
      <c r="D270" s="1"/>
      <c r="E270" s="1"/>
      <c r="F270" s="3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2.75" customHeight="1">
      <c r="A271" s="32"/>
      <c r="B271" s="32"/>
      <c r="C271" s="1"/>
      <c r="D271" s="1"/>
      <c r="E271" s="1"/>
      <c r="F271" s="3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2.75" customHeight="1">
      <c r="A272" s="32"/>
      <c r="B272" s="32"/>
      <c r="C272" s="1"/>
      <c r="D272" s="1"/>
      <c r="E272" s="1"/>
      <c r="F272" s="3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2.75" customHeight="1">
      <c r="A273" s="32"/>
      <c r="B273" s="32"/>
      <c r="C273" s="1"/>
      <c r="D273" s="1"/>
      <c r="E273" s="1"/>
      <c r="F273" s="3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2.75" customHeight="1">
      <c r="A274" s="32"/>
      <c r="B274" s="32"/>
      <c r="C274" s="1"/>
      <c r="D274" s="1"/>
      <c r="E274" s="1"/>
      <c r="F274" s="3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75" customHeight="1"/>
    <row r="276" spans="1:25" ht="15.75" customHeight="1"/>
    <row r="277" spans="1:25" ht="15.75" customHeight="1"/>
    <row r="278" spans="1:25" ht="15.75" customHeight="1"/>
    <row r="279" spans="1:25" ht="15.75" customHeight="1"/>
    <row r="280" spans="1:25" ht="15.75" customHeight="1"/>
    <row r="281" spans="1:25" ht="15.75" customHeight="1"/>
    <row r="282" spans="1:25" ht="15.75" customHeight="1"/>
    <row r="283" spans="1:25" ht="15.75" customHeight="1"/>
    <row r="284" spans="1:25" ht="15.75" customHeight="1"/>
    <row r="285" spans="1:25" ht="15.75" customHeight="1"/>
    <row r="286" spans="1:25" ht="15.75" customHeight="1"/>
    <row r="287" spans="1:25" ht="15.75" customHeight="1"/>
    <row r="288" spans="1:25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8">
    <mergeCell ref="A6:B7"/>
    <mergeCell ref="E6:E7"/>
    <mergeCell ref="F6:F7"/>
    <mergeCell ref="A1:H1"/>
    <mergeCell ref="A2:H2"/>
    <mergeCell ref="A3:H3"/>
    <mergeCell ref="A4:H4"/>
    <mergeCell ref="A5:H5"/>
    <mergeCell ref="A8:B8"/>
    <mergeCell ref="E8:E74"/>
    <mergeCell ref="A9:B9"/>
    <mergeCell ref="A10:B10"/>
    <mergeCell ref="A11:B11"/>
    <mergeCell ref="A12:B12"/>
    <mergeCell ref="A13:B13"/>
    <mergeCell ref="A14:B14"/>
    <mergeCell ref="A15:B15"/>
    <mergeCell ref="A16:B16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4:B64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F75:H75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D75"/>
  </mergeCells>
  <pageMargins left="1.2" right="0.7" top="0.75" bottom="0.31" header="0" footer="0"/>
  <pageSetup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 DETALLADO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A. ROMERO SIFUENTES</dc:creator>
  <cp:lastModifiedBy>CESAR A. ROMERO SIFUENTES</cp:lastModifiedBy>
  <dcterms:created xsi:type="dcterms:W3CDTF">2023-07-12T20:26:57Z</dcterms:created>
  <dcterms:modified xsi:type="dcterms:W3CDTF">2023-07-14T18:41:15Z</dcterms:modified>
</cp:coreProperties>
</file>