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"/>
    </mc:Choice>
  </mc:AlternateContent>
  <xr:revisionPtr revIDLastSave="0" documentId="8_{E7E4EA83-A12E-4683-8E7C-43D9883A05F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GRESOS" sheetId="4" r:id="rId1"/>
  </sheets>
  <definedNames>
    <definedName name="_xlnm.Print_Titles" localSheetId="0">INGRESOS!$1:$11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7" i="4" l="1"/>
  <c r="E97" i="4"/>
  <c r="G96" i="4"/>
  <c r="G97" i="4" s="1"/>
  <c r="F89" i="4"/>
  <c r="G89" i="4" s="1"/>
  <c r="G88" i="4" s="1"/>
  <c r="D89" i="4"/>
  <c r="D88" i="4" s="1"/>
  <c r="E88" i="4"/>
  <c r="C88" i="4"/>
  <c r="B88" i="4"/>
  <c r="C86" i="4"/>
  <c r="F84" i="4"/>
  <c r="G84" i="4" s="1"/>
  <c r="D84" i="4"/>
  <c r="E83" i="4"/>
  <c r="D83" i="4"/>
  <c r="B83" i="4"/>
  <c r="F82" i="4"/>
  <c r="G82" i="4" s="1"/>
  <c r="D82" i="4"/>
  <c r="F81" i="4"/>
  <c r="G81" i="4" s="1"/>
  <c r="D81" i="4"/>
  <c r="G80" i="4"/>
  <c r="F80" i="4"/>
  <c r="D80" i="4"/>
  <c r="F79" i="4"/>
  <c r="G79" i="4" s="1"/>
  <c r="D79" i="4"/>
  <c r="E78" i="4"/>
  <c r="D78" i="4"/>
  <c r="C78" i="4"/>
  <c r="B78" i="4"/>
  <c r="G77" i="4"/>
  <c r="F77" i="4"/>
  <c r="D77" i="4"/>
  <c r="F76" i="4"/>
  <c r="F71" i="4" s="1"/>
  <c r="G71" i="4" s="1"/>
  <c r="D76" i="4"/>
  <c r="G75" i="4"/>
  <c r="D75" i="4"/>
  <c r="G74" i="4"/>
  <c r="D74" i="4"/>
  <c r="G73" i="4"/>
  <c r="D73" i="4"/>
  <c r="G72" i="4"/>
  <c r="D72" i="4"/>
  <c r="E71" i="4"/>
  <c r="D71" i="4"/>
  <c r="C71" i="4"/>
  <c r="B71" i="4"/>
  <c r="G69" i="4"/>
  <c r="F69" i="4"/>
  <c r="D69" i="4"/>
  <c r="F67" i="4"/>
  <c r="G67" i="4" s="1"/>
  <c r="D67" i="4"/>
  <c r="F66" i="4"/>
  <c r="F65" i="4"/>
  <c r="G65" i="4" s="1"/>
  <c r="D65" i="4"/>
  <c r="G63" i="4"/>
  <c r="F63" i="4"/>
  <c r="D63" i="4"/>
  <c r="F61" i="4"/>
  <c r="G61" i="4" s="1"/>
  <c r="D61" i="4"/>
  <c r="G59" i="4"/>
  <c r="F59" i="4"/>
  <c r="D59" i="4"/>
  <c r="D58" i="4"/>
  <c r="F57" i="4"/>
  <c r="G57" i="4" s="1"/>
  <c r="D57" i="4"/>
  <c r="F55" i="4"/>
  <c r="F53" i="4" s="1"/>
  <c r="D55" i="4"/>
  <c r="E53" i="4"/>
  <c r="E86" i="4" s="1"/>
  <c r="C53" i="4"/>
  <c r="B53" i="4"/>
  <c r="B86" i="4" s="1"/>
  <c r="D86" i="4" s="1"/>
  <c r="G46" i="4"/>
  <c r="D46" i="4"/>
  <c r="G45" i="4"/>
  <c r="D45" i="4"/>
  <c r="G44" i="4"/>
  <c r="F44" i="4"/>
  <c r="D44" i="4"/>
  <c r="G43" i="4"/>
  <c r="D43" i="4"/>
  <c r="F42" i="4"/>
  <c r="G42" i="4" s="1"/>
  <c r="D42" i="4"/>
  <c r="G41" i="4"/>
  <c r="F41" i="4"/>
  <c r="D41" i="4"/>
  <c r="G40" i="4"/>
  <c r="F40" i="4"/>
  <c r="D40" i="4"/>
  <c r="G39" i="4"/>
  <c r="F39" i="4"/>
  <c r="D39" i="4"/>
  <c r="F38" i="4"/>
  <c r="G38" i="4" s="1"/>
  <c r="D38" i="4"/>
  <c r="F37" i="4"/>
  <c r="G37" i="4" s="1"/>
  <c r="D37" i="4"/>
  <c r="D34" i="4" s="1"/>
  <c r="F36" i="4"/>
  <c r="G36" i="4" s="1"/>
  <c r="G34" i="4" s="1"/>
  <c r="D36" i="4"/>
  <c r="G35" i="4"/>
  <c r="E34" i="4"/>
  <c r="C34" i="4"/>
  <c r="B34" i="4"/>
  <c r="F33" i="4"/>
  <c r="G33" i="4" s="1"/>
  <c r="D33" i="4"/>
  <c r="F32" i="4"/>
  <c r="G32" i="4" s="1"/>
  <c r="D32" i="4"/>
  <c r="F31" i="4"/>
  <c r="G31" i="4" s="1"/>
  <c r="D31" i="4"/>
  <c r="F30" i="4"/>
  <c r="G30" i="4" s="1"/>
  <c r="D30" i="4"/>
  <c r="F29" i="4"/>
  <c r="F21" i="4" s="1"/>
  <c r="D29" i="4"/>
  <c r="G28" i="4"/>
  <c r="F28" i="4"/>
  <c r="D28" i="4"/>
  <c r="F27" i="4"/>
  <c r="G27" i="4" s="1"/>
  <c r="D27" i="4"/>
  <c r="G26" i="4"/>
  <c r="F26" i="4"/>
  <c r="D26" i="4"/>
  <c r="F25" i="4"/>
  <c r="G25" i="4" s="1"/>
  <c r="D25" i="4"/>
  <c r="F24" i="4"/>
  <c r="G24" i="4" s="1"/>
  <c r="D24" i="4"/>
  <c r="D21" i="4" s="1"/>
  <c r="F23" i="4"/>
  <c r="G23" i="4" s="1"/>
  <c r="D23" i="4"/>
  <c r="E21" i="4"/>
  <c r="E48" i="4" s="1"/>
  <c r="E92" i="4" s="1"/>
  <c r="C21" i="4"/>
  <c r="C48" i="4" s="1"/>
  <c r="C92" i="4" s="1"/>
  <c r="B21" i="4"/>
  <c r="B48" i="4" s="1"/>
  <c r="G20" i="4"/>
  <c r="F20" i="4"/>
  <c r="D20" i="4"/>
  <c r="F19" i="4"/>
  <c r="G19" i="4" s="1"/>
  <c r="D19" i="4"/>
  <c r="G18" i="4"/>
  <c r="F18" i="4"/>
  <c r="D18" i="4"/>
  <c r="F17" i="4"/>
  <c r="G17" i="4" s="1"/>
  <c r="D17" i="4"/>
  <c r="G16" i="4"/>
  <c r="F16" i="4"/>
  <c r="D16" i="4"/>
  <c r="F15" i="4"/>
  <c r="G15" i="4" s="1"/>
  <c r="D15" i="4"/>
  <c r="F14" i="4"/>
  <c r="D14" i="4"/>
  <c r="B92" i="4" l="1"/>
  <c r="D92" i="4" s="1"/>
  <c r="D48" i="4"/>
  <c r="G53" i="4"/>
  <c r="G21" i="4"/>
  <c r="G29" i="4"/>
  <c r="G55" i="4"/>
  <c r="G76" i="4"/>
  <c r="F78" i="4"/>
  <c r="G78" i="4" s="1"/>
  <c r="F88" i="4"/>
  <c r="F34" i="4"/>
  <c r="F48" i="4" s="1"/>
  <c r="F83" i="4"/>
  <c r="G83" i="4" s="1"/>
  <c r="D53" i="4"/>
  <c r="G14" i="4"/>
  <c r="G48" i="4" s="1"/>
  <c r="F92" i="4" l="1"/>
  <c r="G92" i="4" s="1"/>
  <c r="F86" i="4"/>
  <c r="G86" i="4" s="1"/>
</calcChain>
</file>

<file path=xl/sharedStrings.xml><?xml version="1.0" encoding="utf-8"?>
<sst xmlns="http://schemas.openxmlformats.org/spreadsheetml/2006/main" count="79" uniqueCount="79">
  <si>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</si>
  <si>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</si>
  <si>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</si>
  <si>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</si>
  <si>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</si>
  <si>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t>GOBIERNO DEL ESTADO DE OAXACA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</si>
  <si>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</si>
  <si>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</si>
  <si>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</si>
  <si>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</si>
  <si>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</si>
  <si>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</si>
  <si>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</si>
  <si>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</si>
  <si>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</si>
  <si>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</si>
  <si>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</si>
  <si>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</si>
  <si>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</si>
  <si>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</si>
  <si>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</si>
  <si>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</si>
  <si>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</si>
  <si>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</si>
  <si>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</si>
  <si>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</si>
  <si>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</si>
  <si>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</si>
  <si>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</si>
  <si>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</si>
  <si>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</si>
  <si>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</si>
  <si>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</si>
  <si>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</si>
  <si>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</si>
  <si>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</si>
  <si>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</si>
  <si>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</si>
  <si>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</si>
  <si>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</si>
  <si>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</si>
  <si>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</si>
  <si>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</si>
  <si>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</si>
  <si>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</si>
  <si>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</si>
  <si>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</si>
  <si>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</si>
  <si>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</si>
  <si>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</si>
  <si>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</si>
  <si>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</si>
  <si>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</si>
  <si>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</si>
  <si>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</si>
  <si>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</si>
  <si>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</si>
  <si>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</si>
  <si>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</si>
  <si>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</si>
  <si>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</si>
  <si>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</si>
  <si>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</si>
  <si>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</si>
  <si>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</si>
  <si>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</si>
  <si>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</si>
  <si>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</si>
  <si>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</si>
  <si>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</si>
  <si>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</si>
  <si>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</si>
  <si>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</si>
  <si>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</si>
  <si>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</si>
  <si>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</si>
  <si>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</si>
  <si>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PODER EJECUTIVO</t>
  </si>
  <si>
    <t>Del 1 de enero al 30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</si>
</sst>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  <numFmt numFmtId="169" formatCode="_-&quot;$&quot;* #,##0.00_-;\-&quot;$&quot;* #,##0.00_-;_-&quot;$&quot;* &quot;-&quot;??_-;_-@_-"/>
    <numFmt numFmtId="170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54">
    <xf numFmtId="0" fontId="0" fillId="0" borderId="0" xfId="0"/>
    <xf numFmtId="43" fontId="0" fillId="0" borderId="0" xfId="0" applyNumberFormat="1"/>
    <xf numFmtId="0" fontId="13" fillId="0" borderId="0" xfId="0" applyFont="1"/>
    <xf numFmtId="164" fontId="14" fillId="0" borderId="6" xfId="28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left" indent="2"/>
    </xf>
    <xf numFmtId="0" fontId="15" fillId="0" borderId="0" xfId="0" applyFont="1" applyAlignment="1">
      <alignment horizontal="left" indent="2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5" fillId="0" borderId="6" xfId="28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5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/>
    <xf numFmtId="164" fontId="5" fillId="0" borderId="18" xfId="28" applyNumberFormat="1" applyFont="1" applyFill="1" applyBorder="1" applyAlignment="1">
      <alignment horizontal="justify" vertical="center" wrapText="1"/>
    </xf>
    <xf numFmtId="43" fontId="19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3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justify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5"/>
    </xf>
    <xf numFmtId="164" fontId="6" fillId="0" borderId="6" xfId="0" applyNumberFormat="1" applyFont="1" applyBorder="1" applyAlignment="1">
      <alignment horizontal="justify" vertical="center" wrapText="1"/>
    </xf>
    <xf numFmtId="164" fontId="5" fillId="4" borderId="6" xfId="0" applyNumberFormat="1" applyFon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</cellXfs>
  <cellStyles count="117">
    <cellStyle name="Euro" xfId="35" xr:uid="{00000000-0005-0000-0000-000000000000}"/>
    <cellStyle name="Hipervínculo 2" xfId="77" xr:uid="{00000000-0005-0000-0000-000001000000}"/>
    <cellStyle name="Hipervínculo 3" xfId="79" xr:uid="{00000000-0005-0000-0000-000002000000}"/>
    <cellStyle name="Millares" xfId="28" builtinId="3"/>
    <cellStyle name="Millares 10" xfId="36" xr:uid="{00000000-0005-0000-0000-000004000000}"/>
    <cellStyle name="Millares 10 2" xfId="97" xr:uid="{24EF4EB8-3B28-4F4F-AC4C-308517489D33}"/>
    <cellStyle name="Millares 11" xfId="37" xr:uid="{00000000-0005-0000-0000-000005000000}"/>
    <cellStyle name="Millares 11 2" xfId="98" xr:uid="{E07DE689-7D8A-4E31-A434-9480C53F6EB3}"/>
    <cellStyle name="Millares 12" xfId="38" xr:uid="{00000000-0005-0000-0000-000006000000}"/>
    <cellStyle name="Millares 12 2" xfId="99" xr:uid="{A61B6225-4738-4543-9592-51B99B0629CF}"/>
    <cellStyle name="Millares 13" xfId="39" xr:uid="{00000000-0005-0000-0000-000007000000}"/>
    <cellStyle name="Millares 13 2" xfId="100" xr:uid="{98B70AD6-3B30-43F9-8EE7-F1BF4D78C15C}"/>
    <cellStyle name="Millares 14" xfId="40" xr:uid="{00000000-0005-0000-0000-000008000000}"/>
    <cellStyle name="Millares 14 2" xfId="101" xr:uid="{DA31EF3F-DDE5-4BA6-B495-5264A596F3B0}"/>
    <cellStyle name="Millares 15" xfId="41" xr:uid="{00000000-0005-0000-0000-000009000000}"/>
    <cellStyle name="Millares 15 2" xfId="42" xr:uid="{00000000-0005-0000-0000-00000A000000}"/>
    <cellStyle name="Millares 15 2 2" xfId="103" xr:uid="{6DA87F87-9A43-4B88-96CB-3A8080385139}"/>
    <cellStyle name="Millares 15 3" xfId="102" xr:uid="{7FEBF3C3-79E0-4494-A4B8-BCE030283A66}"/>
    <cellStyle name="Millares 16" xfId="43" xr:uid="{00000000-0005-0000-0000-00000B000000}"/>
    <cellStyle name="Millares 16 2" xfId="104" xr:uid="{4E4594D5-75AE-44F9-99A5-8F620C658777}"/>
    <cellStyle name="Millares 17" xfId="44" xr:uid="{00000000-0005-0000-0000-00000C000000}"/>
    <cellStyle name="Millares 17 2" xfId="105" xr:uid="{F1714927-6783-4A53-A557-165403714665}"/>
    <cellStyle name="Millares 18" xfId="45" xr:uid="{00000000-0005-0000-0000-00000D000000}"/>
    <cellStyle name="Millares 18 2" xfId="106" xr:uid="{693C2E3C-C4EF-440A-850F-BC74209C1143}"/>
    <cellStyle name="Millares 19" xfId="93" xr:uid="{63FE4FB5-33AC-450C-88BC-505670EC81F6}"/>
    <cellStyle name="Millares 2" xfId="1" xr:uid="{00000000-0005-0000-0000-00000E000000}"/>
    <cellStyle name="Millares 2 2" xfId="4" xr:uid="{00000000-0005-0000-0000-00000F000000}"/>
    <cellStyle name="Millares 2 2 2" xfId="5" xr:uid="{00000000-0005-0000-0000-000010000000}"/>
    <cellStyle name="Millares 2 2 2 2" xfId="83" xr:uid="{57BC24DA-D378-4DB1-AB41-B9F88E13FEF9}"/>
    <cellStyle name="Millares 2 2 3" xfId="82" xr:uid="{B4969558-B71D-4F94-96B4-E417FC7DF4D4}"/>
    <cellStyle name="Millares 2 3" xfId="6" xr:uid="{00000000-0005-0000-0000-000011000000}"/>
    <cellStyle name="Millares 2 3 2" xfId="84" xr:uid="{7A8934F1-F331-4A60-8856-A776EB3881F6}"/>
    <cellStyle name="Millares 2 4" xfId="46" xr:uid="{00000000-0005-0000-0000-000012000000}"/>
    <cellStyle name="Millares 2 4 2" xfId="107" xr:uid="{D0DECDBF-68DB-4F2E-B54D-17333D839F0F}"/>
    <cellStyle name="Millares 2 5" xfId="80" xr:uid="{3C55F995-E207-40E6-A9B5-35EB176A68C5}"/>
    <cellStyle name="Millares 3" xfId="7" xr:uid="{00000000-0005-0000-0000-000013000000}"/>
    <cellStyle name="Millares 3 2" xfId="8" xr:uid="{00000000-0005-0000-0000-000014000000}"/>
    <cellStyle name="Millares 3 2 2" xfId="86" xr:uid="{EF8EBD03-8B66-4833-BF10-737FC30E3C30}"/>
    <cellStyle name="Millares 3 3" xfId="47" xr:uid="{00000000-0005-0000-0000-000015000000}"/>
    <cellStyle name="Millares 3 3 2" xfId="108" xr:uid="{63523ED7-AD06-43D5-AE69-D70E01B20743}"/>
    <cellStyle name="Millares 3 4" xfId="85" xr:uid="{61E66CDB-1885-4915-A453-CA0578E3D436}"/>
    <cellStyle name="Millares 4" xfId="3" xr:uid="{00000000-0005-0000-0000-000016000000}"/>
    <cellStyle name="Millares 4 2" xfId="9" xr:uid="{00000000-0005-0000-0000-000017000000}"/>
    <cellStyle name="Millares 4 2 2" xfId="25" xr:uid="{00000000-0005-0000-0000-000018000000}"/>
    <cellStyle name="Millares 4 2 2 2" xfId="29" xr:uid="{00000000-0005-0000-0000-000019000000}"/>
    <cellStyle name="Millares 4 2 2 2 2" xfId="94" xr:uid="{0DB2271D-2B80-4B22-9F84-56CEFBB2F96B}"/>
    <cellStyle name="Millares 4 2 2 3" xfId="92" xr:uid="{B176EDF8-3558-4170-826B-C8E1EEACA67F}"/>
    <cellStyle name="Millares 4 2 3" xfId="78" xr:uid="{00000000-0005-0000-0000-00001A000000}"/>
    <cellStyle name="Millares 4 2 3 2" xfId="116" xr:uid="{A2D3A2AD-C4DC-4D2E-ABE6-FE1206299815}"/>
    <cellStyle name="Millares 4 2 4" xfId="87" xr:uid="{1DCDC076-0A3F-4B64-82C5-39EBE8697CE5}"/>
    <cellStyle name="Millares 4 3" xfId="48" xr:uid="{00000000-0005-0000-0000-00001B000000}"/>
    <cellStyle name="Millares 4 3 2" xfId="109" xr:uid="{6DA8D40E-6FA3-4DF0-8E59-4D12C5C603CE}"/>
    <cellStyle name="Millares 4 4" xfId="81" xr:uid="{3FE12CEC-6B0D-4B95-975E-1FB806E9AFD9}"/>
    <cellStyle name="Millares 5" xfId="10" xr:uid="{00000000-0005-0000-0000-00001C000000}"/>
    <cellStyle name="Millares 5 2" xfId="49" xr:uid="{00000000-0005-0000-0000-00001D000000}"/>
    <cellStyle name="Millares 5 2 2" xfId="110" xr:uid="{A5FF35AE-8643-4245-886F-E8ACA2EDC919}"/>
    <cellStyle name="Millares 5 3" xfId="88" xr:uid="{70D39B8A-A011-48F1-95AF-4B36A4FE9CDB}"/>
    <cellStyle name="Millares 6" xfId="11" xr:uid="{00000000-0005-0000-0000-00001E000000}"/>
    <cellStyle name="Millares 6 2" xfId="89" xr:uid="{83E56B89-B57F-4FC8-9E28-82DAA1D6D712}"/>
    <cellStyle name="Millares 7" xfId="12" xr:uid="{00000000-0005-0000-0000-00001F000000}"/>
    <cellStyle name="Millares 7 2" xfId="30" xr:uid="{00000000-0005-0000-0000-000020000000}"/>
    <cellStyle name="Millares 7 2 2" xfId="95" xr:uid="{29116D4E-9D74-4E61-A8CE-08B502207BCE}"/>
    <cellStyle name="Millares 7 3" xfId="50" xr:uid="{00000000-0005-0000-0000-000021000000}"/>
    <cellStyle name="Millares 7 3 2" xfId="111" xr:uid="{20997A25-56C2-4CC4-AD68-FF13D2833543}"/>
    <cellStyle name="Millares 7 4" xfId="90" xr:uid="{5E1D1A95-A433-4AE5-B21A-1D265D0A6E3C}"/>
    <cellStyle name="Millares 8" xfId="13" xr:uid="{00000000-0005-0000-0000-000022000000}"/>
    <cellStyle name="Millares 8 2" xfId="31" xr:uid="{00000000-0005-0000-0000-000023000000}"/>
    <cellStyle name="Millares 8 2 2" xfId="96" xr:uid="{35010031-2A4D-4DA7-A559-30EFE3334B2F}"/>
    <cellStyle name="Millares 8 3" xfId="51" xr:uid="{00000000-0005-0000-0000-000024000000}"/>
    <cellStyle name="Millares 8 3 2" xfId="112" xr:uid="{926CED23-B734-4F83-8310-56AEA7B9E8D6}"/>
    <cellStyle name="Millares 8 4" xfId="91" xr:uid="{B66EB655-5DD0-45F4-976A-5D55937F41BA}"/>
    <cellStyle name="Millares 9" xfId="52" xr:uid="{00000000-0005-0000-0000-000025000000}"/>
    <cellStyle name="Millares 9 2" xfId="113" xr:uid="{00EF5D2B-7B81-4249-A567-17949C24D58B}"/>
    <cellStyle name="Moneda 2" xfId="53" xr:uid="{00000000-0005-0000-0000-000026000000}"/>
    <cellStyle name="Moneda 2 2" xfId="114" xr:uid="{841F394B-E606-4749-AEF1-7CC86DB5FDEA}"/>
    <cellStyle name="Moneda 3" xfId="54" xr:uid="{00000000-0005-0000-0000-000027000000}"/>
    <cellStyle name="Moneda 3 2" xfId="115" xr:uid="{3D054A39-8DB2-41C0-AF3E-48A4A1EA8B9B}"/>
    <cellStyle name="Normal" xfId="0" builtinId="0"/>
    <cellStyle name="Normal 10" xfId="33" xr:uid="{00000000-0005-0000-0000-000029000000}"/>
    <cellStyle name="Normal 11" xfId="55" xr:uid="{00000000-0005-0000-0000-00002A000000}"/>
    <cellStyle name="Normal 12" xfId="56" xr:uid="{00000000-0005-0000-0000-00002B000000}"/>
    <cellStyle name="Normal 13" xfId="57" xr:uid="{00000000-0005-0000-0000-00002C000000}"/>
    <cellStyle name="Normal 14" xfId="58" xr:uid="{00000000-0005-0000-0000-00002D000000}"/>
    <cellStyle name="Normal 15" xfId="59" xr:uid="{00000000-0005-0000-0000-00002E000000}"/>
    <cellStyle name="Normal 16" xfId="60" xr:uid="{00000000-0005-0000-0000-00002F000000}"/>
    <cellStyle name="Normal 17" xfId="61" xr:uid="{00000000-0005-0000-0000-000030000000}"/>
    <cellStyle name="Normal 18" xfId="62" xr:uid="{00000000-0005-0000-0000-000031000000}"/>
    <cellStyle name="Normal 19" xfId="63" xr:uid="{00000000-0005-0000-0000-000032000000}"/>
    <cellStyle name="Normal 2" xfId="14" xr:uid="{00000000-0005-0000-0000-000033000000}"/>
    <cellStyle name="Normal 2 2" xfId="2" xr:uid="{00000000-0005-0000-0000-000034000000}"/>
    <cellStyle name="Normal 2 3" xfId="64" xr:uid="{00000000-0005-0000-0000-000035000000}"/>
    <cellStyle name="Normal 20" xfId="65" xr:uid="{00000000-0005-0000-0000-000036000000}"/>
    <cellStyle name="Normal 21" xfId="66" xr:uid="{00000000-0005-0000-0000-000037000000}"/>
    <cellStyle name="Normal 21 2" xfId="67" xr:uid="{00000000-0005-0000-0000-000038000000}"/>
    <cellStyle name="Normal 22" xfId="68" xr:uid="{00000000-0005-0000-0000-000039000000}"/>
    <cellStyle name="Normal 22 2" xfId="69" xr:uid="{00000000-0005-0000-0000-00003A000000}"/>
    <cellStyle name="Normal 23" xfId="70" xr:uid="{00000000-0005-0000-0000-00003B000000}"/>
    <cellStyle name="Normal 24" xfId="71" xr:uid="{00000000-0005-0000-0000-00003C000000}"/>
    <cellStyle name="Normal 25" xfId="34" xr:uid="{00000000-0005-0000-0000-00003D000000}"/>
    <cellStyle name="Normal 26" xfId="72" xr:uid="{00000000-0005-0000-0000-00003E000000}"/>
    <cellStyle name="Normal 3" xfId="15" xr:uid="{00000000-0005-0000-0000-00003F000000}"/>
    <cellStyle name="Normal 3 2" xfId="16" xr:uid="{00000000-0005-0000-0000-000040000000}"/>
    <cellStyle name="Normal 3 2 2" xfId="73" xr:uid="{00000000-0005-0000-0000-000041000000}"/>
    <cellStyle name="Normal 3 3" xfId="17" xr:uid="{00000000-0005-0000-0000-000042000000}"/>
    <cellStyle name="Normal 3 3 2" xfId="26" xr:uid="{00000000-0005-0000-0000-000043000000}"/>
    <cellStyle name="Normal 3 4" xfId="18" xr:uid="{00000000-0005-0000-0000-000044000000}"/>
    <cellStyle name="Normal 4" xfId="19" xr:uid="{00000000-0005-0000-0000-000045000000}"/>
    <cellStyle name="Normal 5" xfId="20" xr:uid="{00000000-0005-0000-0000-000046000000}"/>
    <cellStyle name="Normal 5 2" xfId="27" xr:uid="{00000000-0005-0000-0000-000047000000}"/>
    <cellStyle name="Normal 6" xfId="21" xr:uid="{00000000-0005-0000-0000-000048000000}"/>
    <cellStyle name="Normal 6 2" xfId="22" xr:uid="{00000000-0005-0000-0000-000049000000}"/>
    <cellStyle name="Normal 7" xfId="23" xr:uid="{00000000-0005-0000-0000-00004A000000}"/>
    <cellStyle name="Normal 7 2" xfId="32" xr:uid="{00000000-0005-0000-0000-00004B000000}"/>
    <cellStyle name="Normal 8" xfId="24" xr:uid="{00000000-0005-0000-0000-00004C000000}"/>
    <cellStyle name="Normal 8 2" xfId="74" xr:uid="{00000000-0005-0000-0000-00004D000000}"/>
    <cellStyle name="Normal 9" xfId="75" xr:uid="{00000000-0005-0000-0000-00004E000000}"/>
    <cellStyle name="Porcentual 2" xfId="76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0</xdr:row>
      <xdr:rowOff>28575</xdr:rowOff>
    </xdr:from>
    <xdr:to>
      <xdr:col>6</xdr:col>
      <xdr:colOff>691540</xdr:colOff>
      <xdr:row>3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70" t="18628" r="8021" b="10500"/>
        <a:stretch/>
      </xdr:blipFill>
      <xdr:spPr bwMode="auto">
        <a:xfrm>
          <a:off x="6219825" y="28575"/>
          <a:ext cx="207266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H101"/>
  <sheetViews>
    <sheetView showGridLines="0" tabSelected="1" zoomScaleNormal="100" workbookViewId="0">
      <selection activeCell="B89" sqref="B89"/>
    </sheetView>
  </sheetViews>
  <sheetFormatPr baseColWidth="10" defaultRowHeight="15" x14ac:dyDescent="0.25"/>
  <cols>
    <col min="1" max="1" width="43.5703125" customWidth="1"/>
    <col min="2" max="2" width="14.5703125" customWidth="1"/>
    <col min="3" max="3" width="14.140625" customWidth="1"/>
    <col min="4" max="4" width="12.5703125" bestFit="1" customWidth="1"/>
    <col min="5" max="5" width="15.42578125" customWidth="1"/>
    <col min="6" max="7" width="13.7109375" customWidth="1"/>
    <col min="8" max="8" width="17" customWidth="1"/>
  </cols>
  <sheetData>
    <row r="1" spans="1:7" ht="18.75" x14ac:dyDescent="0.3">
      <c r="A1" s="5" t="s">
        <v>71</v>
      </c>
    </row>
    <row r="2" spans="1:7" ht="18.75" x14ac:dyDescent="0.3">
      <c r="A2" s="4"/>
    </row>
    <row r="3" spans="1:7" ht="18.75" x14ac:dyDescent="0.3">
      <c r="A3" s="4"/>
    </row>
    <row r="4" spans="1:7" ht="9" customHeight="1" thickBot="1" x14ac:dyDescent="0.35">
      <c r="A4" s="4"/>
    </row>
    <row r="5" spans="1:7" x14ac:dyDescent="0.25">
      <c r="A5" s="13" t="s">
        <v>5</v>
      </c>
      <c r="B5" s="14"/>
      <c r="C5" s="14"/>
      <c r="D5" s="14"/>
      <c r="E5" s="14"/>
      <c r="F5" s="14"/>
      <c r="G5" s="15"/>
    </row>
    <row r="6" spans="1:7" x14ac:dyDescent="0.25">
      <c r="A6" s="34" t="s">
        <v>77</v>
      </c>
      <c r="B6" s="35"/>
      <c r="C6" s="35"/>
      <c r="D6" s="35"/>
      <c r="E6" s="35"/>
      <c r="F6" s="35"/>
      <c r="G6" s="36"/>
    </row>
    <row r="7" spans="1:7" x14ac:dyDescent="0.25">
      <c r="A7" s="16" t="s">
        <v>19</v>
      </c>
      <c r="B7" s="37"/>
      <c r="C7" s="37"/>
      <c r="D7" s="37"/>
      <c r="E7" s="37"/>
      <c r="F7" s="37"/>
      <c r="G7" s="18"/>
    </row>
    <row r="8" spans="1:7" x14ac:dyDescent="0.25">
      <c r="A8" s="16" t="s">
        <v>78</v>
      </c>
      <c r="B8" s="17"/>
      <c r="C8" s="17"/>
      <c r="D8" s="17"/>
      <c r="E8" s="17"/>
      <c r="F8" s="17"/>
      <c r="G8" s="18"/>
    </row>
    <row r="9" spans="1:7" ht="15.75" thickBot="1" x14ac:dyDescent="0.3">
      <c r="A9" s="19" t="s">
        <v>0</v>
      </c>
      <c r="B9" s="20"/>
      <c r="C9" s="20"/>
      <c r="D9" s="20"/>
      <c r="E9" s="20"/>
      <c r="F9" s="20"/>
      <c r="G9" s="21"/>
    </row>
    <row r="10" spans="1:7" ht="15.75" thickBot="1" x14ac:dyDescent="0.3">
      <c r="A10" s="22" t="s">
        <v>18</v>
      </c>
      <c r="B10" s="26" t="s">
        <v>26</v>
      </c>
      <c r="C10" s="27"/>
      <c r="D10" s="27"/>
      <c r="E10" s="27"/>
      <c r="F10" s="28"/>
      <c r="G10" s="24" t="s">
        <v>25</v>
      </c>
    </row>
    <row r="11" spans="1:7" s="2" customFormat="1" ht="40.5" customHeight="1" thickBot="1" x14ac:dyDescent="0.25">
      <c r="A11" s="23"/>
      <c r="B11" s="44" t="s">
        <v>20</v>
      </c>
      <c r="C11" s="45" t="s">
        <v>21</v>
      </c>
      <c r="D11" s="45" t="s">
        <v>22</v>
      </c>
      <c r="E11" s="45" t="s">
        <v>23</v>
      </c>
      <c r="F11" s="47" t="s">
        <v>24</v>
      </c>
      <c r="G11" s="25"/>
    </row>
    <row r="12" spans="1:7" ht="4.5" customHeight="1" x14ac:dyDescent="0.25">
      <c r="A12" s="52"/>
      <c r="B12" s="53"/>
      <c r="C12" s="53"/>
      <c r="D12" s="53"/>
      <c r="E12" s="53"/>
      <c r="F12" s="53"/>
      <c r="G12" s="53"/>
    </row>
    <row r="13" spans="1:7" x14ac:dyDescent="0.25">
      <c r="A13" s="39" t="s">
        <v>48</v>
      </c>
      <c r="B13" s="6"/>
      <c r="C13" s="6"/>
      <c r="D13" s="6"/>
      <c r="E13" s="6"/>
      <c r="F13" s="6"/>
      <c r="G13" s="6"/>
    </row>
    <row r="14" spans="1:7" ht="11.25" customHeight="1" x14ac:dyDescent="0.25">
      <c r="A14" s="41" t="s">
        <v>12</v>
      </c>
      <c r="B14" s="6">
        <v>1418344688</v>
      </c>
      <c r="C14" s="6">
        <v>0</v>
      </c>
      <c r="D14" s="6">
        <f>B14+C14</f>
        <v>1418344688</v>
      </c>
      <c r="E14" s="6">
        <v>1320494432.9000001</v>
      </c>
      <c r="F14" s="6">
        <f>E14</f>
        <v>1320494432.9000001</v>
      </c>
      <c r="G14" s="6">
        <f>F14-B14</f>
        <v>-97850255.099999905</v>
      </c>
    </row>
    <row r="15" spans="1:7" ht="11.25" customHeight="1" x14ac:dyDescent="0.25">
      <c r="A15" s="41" t="s">
        <v>13</v>
      </c>
      <c r="B15" s="6">
        <v>0</v>
      </c>
      <c r="C15" s="6">
        <v>0</v>
      </c>
      <c r="D15" s="6">
        <f t="shared" ref="D15:D20" si="0">B15+C15</f>
        <v>0</v>
      </c>
      <c r="E15" s="6">
        <v>0</v>
      </c>
      <c r="F15" s="6">
        <f t="shared" ref="F15:F16" si="1">E15</f>
        <v>0</v>
      </c>
      <c r="G15" s="6">
        <f t="shared" ref="G15:G77" si="2">F15-B15</f>
        <v>0</v>
      </c>
    </row>
    <row r="16" spans="1:7" ht="11.25" customHeight="1" x14ac:dyDescent="0.25">
      <c r="A16" s="41" t="s">
        <v>6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f t="shared" si="1"/>
        <v>0</v>
      </c>
      <c r="G16" s="6">
        <f t="shared" si="2"/>
        <v>0</v>
      </c>
    </row>
    <row r="17" spans="1:7" ht="11.25" customHeight="1" x14ac:dyDescent="0.25">
      <c r="A17" s="41" t="s">
        <v>7</v>
      </c>
      <c r="B17" s="6">
        <v>1666385595</v>
      </c>
      <c r="C17" s="6">
        <v>0</v>
      </c>
      <c r="D17" s="6">
        <f t="shared" si="0"/>
        <v>1666385595</v>
      </c>
      <c r="E17" s="6">
        <v>1582854841.6000004</v>
      </c>
      <c r="F17" s="6">
        <f>E17</f>
        <v>1582854841.6000004</v>
      </c>
      <c r="G17" s="6">
        <f>F17-B17</f>
        <v>-83530753.399999619</v>
      </c>
    </row>
    <row r="18" spans="1:7" ht="11.25" customHeight="1" x14ac:dyDescent="0.25">
      <c r="A18" s="41" t="s">
        <v>14</v>
      </c>
      <c r="B18" s="6">
        <v>116531800</v>
      </c>
      <c r="C18" s="6">
        <v>0</v>
      </c>
      <c r="D18" s="6">
        <f t="shared" si="0"/>
        <v>116531800</v>
      </c>
      <c r="E18" s="6">
        <v>203117936.47</v>
      </c>
      <c r="F18" s="6">
        <f>E18</f>
        <v>203117936.47</v>
      </c>
      <c r="G18" s="6">
        <f>F18-B18</f>
        <v>86586136.469999999</v>
      </c>
    </row>
    <row r="19" spans="1:7" ht="11.25" customHeight="1" x14ac:dyDescent="0.25">
      <c r="A19" s="41" t="s">
        <v>15</v>
      </c>
      <c r="B19" s="6">
        <v>17457284</v>
      </c>
      <c r="C19" s="6">
        <v>0</v>
      </c>
      <c r="D19" s="6">
        <f t="shared" si="0"/>
        <v>17457284</v>
      </c>
      <c r="E19" s="6">
        <v>114142795.34</v>
      </c>
      <c r="F19" s="6">
        <f>E19</f>
        <v>114142795.34</v>
      </c>
      <c r="G19" s="6">
        <f>F19-B19</f>
        <v>96685511.340000004</v>
      </c>
    </row>
    <row r="20" spans="1:7" ht="11.25" customHeight="1" x14ac:dyDescent="0.25">
      <c r="A20" s="41" t="s">
        <v>8</v>
      </c>
      <c r="B20" s="6">
        <v>0</v>
      </c>
      <c r="C20" s="6">
        <v>0</v>
      </c>
      <c r="D20" s="6">
        <f t="shared" si="0"/>
        <v>0</v>
      </c>
      <c r="E20" s="6">
        <v>0</v>
      </c>
      <c r="F20" s="6">
        <f>E20</f>
        <v>0</v>
      </c>
      <c r="G20" s="6">
        <f t="shared" si="2"/>
        <v>0</v>
      </c>
    </row>
    <row r="21" spans="1:7" ht="11.25" customHeight="1" x14ac:dyDescent="0.25">
      <c r="A21" s="41" t="s">
        <v>9</v>
      </c>
      <c r="B21" s="6">
        <f>B23+B24+B25+B26+B27+B28+B29+B30+B31+B32+B33</f>
        <v>24117999267</v>
      </c>
      <c r="C21" s="6">
        <f t="shared" ref="C21" si="3">C23+C24+C25+C26+C27+C28+C29+C30+C31+C32+C33</f>
        <v>0</v>
      </c>
      <c r="D21" s="6">
        <f>D23+D24+D25+D26+D27+D28+D29+D30+D31+D32+D33</f>
        <v>24117999267</v>
      </c>
      <c r="E21" s="6">
        <f>E23+E24+E25+E26+E27+E28+E29+E30+E31+E32+E33</f>
        <v>22140450815</v>
      </c>
      <c r="F21" s="6">
        <f>F23+F24+F25+F26+F27+F28+F29+F30+F31+F32+F33</f>
        <v>22140450815</v>
      </c>
      <c r="G21" s="6">
        <f>G23+G24+G25+G26+G27+G28+G29+G30+G31+G32+G33</f>
        <v>-1977548452</v>
      </c>
    </row>
    <row r="22" spans="1:7" ht="11.25" customHeight="1" x14ac:dyDescent="0.25">
      <c r="A22" s="41" t="s">
        <v>27</v>
      </c>
      <c r="B22" s="7"/>
      <c r="C22" s="7"/>
      <c r="D22" s="7"/>
      <c r="E22" s="7"/>
      <c r="F22" s="7"/>
      <c r="G22" s="7"/>
    </row>
    <row r="23" spans="1:7" ht="11.25" customHeight="1" x14ac:dyDescent="0.25">
      <c r="A23" s="48" t="s">
        <v>28</v>
      </c>
      <c r="B23" s="7">
        <v>19452511045</v>
      </c>
      <c r="C23" s="7">
        <v>0</v>
      </c>
      <c r="D23" s="7">
        <f t="shared" ref="D23:D86" si="4">B23+C23</f>
        <v>19452511045</v>
      </c>
      <c r="E23" s="7">
        <v>18165674781</v>
      </c>
      <c r="F23" s="7">
        <f t="shared" ref="F23:F31" si="5">E23</f>
        <v>18165674781</v>
      </c>
      <c r="G23" s="7">
        <f>F23-B23</f>
        <v>-1286836264</v>
      </c>
    </row>
    <row r="24" spans="1:7" ht="11.25" customHeight="1" x14ac:dyDescent="0.25">
      <c r="A24" s="48" t="s">
        <v>29</v>
      </c>
      <c r="B24" s="7">
        <v>1548125511</v>
      </c>
      <c r="C24" s="7">
        <v>0</v>
      </c>
      <c r="D24" s="7">
        <f t="shared" si="4"/>
        <v>1548125511</v>
      </c>
      <c r="E24" s="7">
        <v>1212871975</v>
      </c>
      <c r="F24" s="7">
        <f t="shared" si="5"/>
        <v>1212871975</v>
      </c>
      <c r="G24" s="7">
        <f>F24-B24</f>
        <v>-335253536</v>
      </c>
    </row>
    <row r="25" spans="1:7" ht="11.25" customHeight="1" x14ac:dyDescent="0.25">
      <c r="A25" s="48" t="s">
        <v>30</v>
      </c>
      <c r="B25" s="7">
        <v>985426858</v>
      </c>
      <c r="C25" s="7">
        <v>0</v>
      </c>
      <c r="D25" s="7">
        <f t="shared" si="4"/>
        <v>985426858</v>
      </c>
      <c r="E25" s="7">
        <v>826226668</v>
      </c>
      <c r="F25" s="7">
        <f t="shared" si="5"/>
        <v>826226668</v>
      </c>
      <c r="G25" s="7">
        <f>F25-B25</f>
        <v>-159200190</v>
      </c>
    </row>
    <row r="26" spans="1:7" ht="11.25" customHeight="1" x14ac:dyDescent="0.25">
      <c r="A26" s="48" t="s">
        <v>31</v>
      </c>
      <c r="B26" s="7">
        <v>463726991</v>
      </c>
      <c r="C26" s="7">
        <v>0</v>
      </c>
      <c r="D26" s="7">
        <f t="shared" si="4"/>
        <v>463726991</v>
      </c>
      <c r="E26" s="7">
        <v>312314520</v>
      </c>
      <c r="F26" s="7">
        <f t="shared" si="5"/>
        <v>312314520</v>
      </c>
      <c r="G26" s="7">
        <f>F26-B26</f>
        <v>-151412471</v>
      </c>
    </row>
    <row r="27" spans="1:7" x14ac:dyDescent="0.25">
      <c r="A27" s="48" t="s">
        <v>32</v>
      </c>
      <c r="B27" s="7">
        <v>0</v>
      </c>
      <c r="C27" s="7">
        <v>0</v>
      </c>
      <c r="D27" s="7">
        <f t="shared" si="4"/>
        <v>0</v>
      </c>
      <c r="E27" s="7">
        <v>0</v>
      </c>
      <c r="F27" s="7">
        <f t="shared" si="5"/>
        <v>0</v>
      </c>
      <c r="G27" s="7">
        <f t="shared" si="2"/>
        <v>0</v>
      </c>
    </row>
    <row r="28" spans="1:7" ht="22.5" x14ac:dyDescent="0.25">
      <c r="A28" s="48" t="s">
        <v>33</v>
      </c>
      <c r="B28" s="7">
        <v>298518069</v>
      </c>
      <c r="C28" s="7">
        <v>0</v>
      </c>
      <c r="D28" s="7">
        <f t="shared" si="4"/>
        <v>298518069</v>
      </c>
      <c r="E28" s="7">
        <v>221788164</v>
      </c>
      <c r="F28" s="7">
        <f t="shared" si="5"/>
        <v>221788164</v>
      </c>
      <c r="G28" s="7">
        <f>F28-B28</f>
        <v>-76729905</v>
      </c>
    </row>
    <row r="29" spans="1:7" ht="24" customHeight="1" x14ac:dyDescent="0.25">
      <c r="A29" s="48" t="s">
        <v>34</v>
      </c>
      <c r="B29" s="7">
        <v>0</v>
      </c>
      <c r="C29" s="7">
        <v>0</v>
      </c>
      <c r="D29" s="7">
        <f t="shared" si="4"/>
        <v>0</v>
      </c>
      <c r="E29" s="7">
        <v>0</v>
      </c>
      <c r="F29" s="7">
        <f t="shared" si="5"/>
        <v>0</v>
      </c>
      <c r="G29" s="7">
        <f t="shared" ref="G29:G30" si="6">F29-B29</f>
        <v>0</v>
      </c>
    </row>
    <row r="30" spans="1:7" x14ac:dyDescent="0.25">
      <c r="A30" s="48" t="s">
        <v>35</v>
      </c>
      <c r="B30" s="7">
        <v>0</v>
      </c>
      <c r="C30" s="7">
        <v>0</v>
      </c>
      <c r="D30" s="7">
        <f t="shared" si="4"/>
        <v>0</v>
      </c>
      <c r="E30" s="7">
        <v>0</v>
      </c>
      <c r="F30" s="7">
        <f t="shared" si="5"/>
        <v>0</v>
      </c>
      <c r="G30" s="7">
        <f t="shared" si="6"/>
        <v>0</v>
      </c>
    </row>
    <row r="31" spans="1:7" x14ac:dyDescent="0.25">
      <c r="A31" s="48" t="s">
        <v>36</v>
      </c>
      <c r="B31" s="7">
        <v>433128741</v>
      </c>
      <c r="C31" s="7">
        <v>0</v>
      </c>
      <c r="D31" s="7">
        <f t="shared" si="4"/>
        <v>433128741</v>
      </c>
      <c r="E31" s="7">
        <v>296693841</v>
      </c>
      <c r="F31" s="7">
        <f t="shared" si="5"/>
        <v>296693841</v>
      </c>
      <c r="G31" s="7">
        <f>F31-B31</f>
        <v>-136434900</v>
      </c>
    </row>
    <row r="32" spans="1:7" x14ac:dyDescent="0.25">
      <c r="A32" s="48" t="s">
        <v>37</v>
      </c>
      <c r="B32" s="7">
        <v>936562052</v>
      </c>
      <c r="C32" s="7">
        <v>0</v>
      </c>
      <c r="D32" s="7">
        <f>B32+C32</f>
        <v>936562052</v>
      </c>
      <c r="E32" s="7">
        <v>1053511185</v>
      </c>
      <c r="F32" s="7">
        <f>E32</f>
        <v>1053511185</v>
      </c>
      <c r="G32" s="7">
        <f>F32-B32</f>
        <v>116949133</v>
      </c>
    </row>
    <row r="33" spans="1:8" ht="22.5" x14ac:dyDescent="0.25">
      <c r="A33" s="48" t="s">
        <v>38</v>
      </c>
      <c r="B33" s="7">
        <v>0</v>
      </c>
      <c r="C33" s="7">
        <v>0</v>
      </c>
      <c r="D33" s="7">
        <f t="shared" si="4"/>
        <v>0</v>
      </c>
      <c r="E33" s="7">
        <v>51369681</v>
      </c>
      <c r="F33" s="7">
        <f>E33</f>
        <v>51369681</v>
      </c>
      <c r="G33" s="7">
        <f>F33-B33</f>
        <v>51369681</v>
      </c>
    </row>
    <row r="34" spans="1:8" ht="11.25" customHeight="1" x14ac:dyDescent="0.25">
      <c r="A34" s="41" t="s">
        <v>16</v>
      </c>
      <c r="B34" s="6">
        <f>B36+B37+B38+B39+B40</f>
        <v>3286097785</v>
      </c>
      <c r="C34" s="6">
        <f t="shared" ref="C34:D34" si="7">C36+C37+C38+C39+C40</f>
        <v>0</v>
      </c>
      <c r="D34" s="6">
        <f t="shared" si="7"/>
        <v>3286097785</v>
      </c>
      <c r="E34" s="6">
        <f>E36+E37+E38+E39+E40</f>
        <v>2456873171</v>
      </c>
      <c r="F34" s="6">
        <f>F36+F37+F38+F39+F40</f>
        <v>2456873171</v>
      </c>
      <c r="G34" s="6">
        <f>G36+G37+G38+G39+G40</f>
        <v>-829224614</v>
      </c>
    </row>
    <row r="35" spans="1:8" ht="11.25" customHeight="1" x14ac:dyDescent="0.25">
      <c r="A35" s="41" t="s">
        <v>39</v>
      </c>
      <c r="B35" s="7"/>
      <c r="C35" s="7"/>
      <c r="D35" s="7"/>
      <c r="E35" s="7"/>
      <c r="F35" s="7"/>
      <c r="G35" s="7">
        <f t="shared" si="2"/>
        <v>0</v>
      </c>
    </row>
    <row r="36" spans="1:8" ht="11.25" customHeight="1" x14ac:dyDescent="0.25">
      <c r="A36" s="48" t="s">
        <v>40</v>
      </c>
      <c r="B36" s="7">
        <v>0</v>
      </c>
      <c r="C36" s="7">
        <v>0</v>
      </c>
      <c r="D36" s="7">
        <f>B36+C36</f>
        <v>0</v>
      </c>
      <c r="E36" s="7">
        <v>0</v>
      </c>
      <c r="F36" s="7">
        <f t="shared" ref="F36:F42" si="8">E36</f>
        <v>0</v>
      </c>
      <c r="G36" s="7">
        <f>F36-B36</f>
        <v>0</v>
      </c>
    </row>
    <row r="37" spans="1:8" ht="11.25" customHeight="1" x14ac:dyDescent="0.25">
      <c r="A37" s="48" t="s">
        <v>41</v>
      </c>
      <c r="B37" s="7">
        <v>36022732</v>
      </c>
      <c r="C37" s="7">
        <v>0</v>
      </c>
      <c r="D37" s="7">
        <f>B37+C37</f>
        <v>36022732</v>
      </c>
      <c r="E37" s="7">
        <v>27684594</v>
      </c>
      <c r="F37" s="7">
        <f t="shared" si="8"/>
        <v>27684594</v>
      </c>
      <c r="G37" s="7">
        <f>F37-B37</f>
        <v>-8338138</v>
      </c>
    </row>
    <row r="38" spans="1:8" ht="11.25" customHeight="1" x14ac:dyDescent="0.25">
      <c r="A38" s="48" t="s">
        <v>42</v>
      </c>
      <c r="B38" s="7">
        <v>116893087</v>
      </c>
      <c r="C38" s="7">
        <v>0</v>
      </c>
      <c r="D38" s="7">
        <f t="shared" si="4"/>
        <v>116893087</v>
      </c>
      <c r="E38" s="7">
        <v>129775904</v>
      </c>
      <c r="F38" s="7">
        <f t="shared" si="8"/>
        <v>129775904</v>
      </c>
      <c r="G38" s="7">
        <f>F38-B38</f>
        <v>12882817</v>
      </c>
    </row>
    <row r="39" spans="1:8" ht="22.5" x14ac:dyDescent="0.25">
      <c r="A39" s="48" t="s">
        <v>43</v>
      </c>
      <c r="B39" s="7">
        <v>7228794</v>
      </c>
      <c r="C39" s="7">
        <v>0</v>
      </c>
      <c r="D39" s="7">
        <f t="shared" si="4"/>
        <v>7228794</v>
      </c>
      <c r="E39" s="7">
        <v>7551263</v>
      </c>
      <c r="F39" s="7">
        <f t="shared" si="8"/>
        <v>7551263</v>
      </c>
      <c r="G39" s="7">
        <f>F39-B39</f>
        <v>322469</v>
      </c>
    </row>
    <row r="40" spans="1:8" ht="11.25" customHeight="1" x14ac:dyDescent="0.25">
      <c r="A40" s="48" t="s">
        <v>44</v>
      </c>
      <c r="B40" s="7">
        <v>3125953172</v>
      </c>
      <c r="C40" s="7">
        <v>0</v>
      </c>
      <c r="D40" s="7">
        <f>B40+C40</f>
        <v>3125953172</v>
      </c>
      <c r="E40" s="7">
        <v>2291861410</v>
      </c>
      <c r="F40" s="7">
        <f t="shared" si="8"/>
        <v>2291861410</v>
      </c>
      <c r="G40" s="7">
        <f>F40-B40</f>
        <v>-834091762</v>
      </c>
    </row>
    <row r="41" spans="1:8" ht="11.25" customHeight="1" x14ac:dyDescent="0.25">
      <c r="A41" s="41" t="s">
        <v>76</v>
      </c>
      <c r="B41" s="7">
        <v>0</v>
      </c>
      <c r="C41" s="7">
        <v>0</v>
      </c>
      <c r="D41" s="7">
        <f t="shared" si="4"/>
        <v>0</v>
      </c>
      <c r="E41" s="7">
        <v>0</v>
      </c>
      <c r="F41" s="7">
        <f t="shared" si="8"/>
        <v>0</v>
      </c>
      <c r="G41" s="7">
        <f t="shared" si="2"/>
        <v>0</v>
      </c>
    </row>
    <row r="42" spans="1:8" ht="11.25" customHeight="1" x14ac:dyDescent="0.25">
      <c r="A42" s="41" t="s">
        <v>17</v>
      </c>
      <c r="B42" s="7">
        <v>0</v>
      </c>
      <c r="C42" s="7">
        <v>0</v>
      </c>
      <c r="D42" s="7">
        <f t="shared" si="4"/>
        <v>0</v>
      </c>
      <c r="E42" s="7">
        <v>0</v>
      </c>
      <c r="F42" s="7">
        <f t="shared" si="8"/>
        <v>0</v>
      </c>
      <c r="G42" s="7">
        <f t="shared" si="2"/>
        <v>0</v>
      </c>
    </row>
    <row r="43" spans="1:8" ht="11.25" customHeight="1" x14ac:dyDescent="0.25">
      <c r="A43" s="48" t="s">
        <v>45</v>
      </c>
      <c r="B43" s="7">
        <v>0</v>
      </c>
      <c r="C43" s="7">
        <v>0</v>
      </c>
      <c r="D43" s="7">
        <f t="shared" si="4"/>
        <v>0</v>
      </c>
      <c r="E43" s="7">
        <v>0</v>
      </c>
      <c r="F43" s="7">
        <v>0</v>
      </c>
      <c r="G43" s="7">
        <f t="shared" si="2"/>
        <v>0</v>
      </c>
    </row>
    <row r="44" spans="1:8" x14ac:dyDescent="0.25">
      <c r="A44" s="41" t="s">
        <v>75</v>
      </c>
      <c r="B44" s="7">
        <v>0</v>
      </c>
      <c r="C44" s="7">
        <v>0</v>
      </c>
      <c r="D44" s="7">
        <f t="shared" si="4"/>
        <v>0</v>
      </c>
      <c r="E44" s="7">
        <v>0</v>
      </c>
      <c r="F44" s="7">
        <f t="shared" ref="F44" si="9">F45+F46</f>
        <v>0</v>
      </c>
      <c r="G44" s="7">
        <f t="shared" si="2"/>
        <v>0</v>
      </c>
    </row>
    <row r="45" spans="1:8" x14ac:dyDescent="0.25">
      <c r="A45" s="48" t="s">
        <v>46</v>
      </c>
      <c r="B45" s="7">
        <v>0</v>
      </c>
      <c r="C45" s="7">
        <v>0</v>
      </c>
      <c r="D45" s="7">
        <f t="shared" si="4"/>
        <v>0</v>
      </c>
      <c r="E45" s="7">
        <v>0</v>
      </c>
      <c r="F45" s="7">
        <v>0</v>
      </c>
      <c r="G45" s="7">
        <f t="shared" si="2"/>
        <v>0</v>
      </c>
    </row>
    <row r="46" spans="1:8" x14ac:dyDescent="0.25">
      <c r="A46" s="48" t="s">
        <v>47</v>
      </c>
      <c r="B46" s="7">
        <v>0</v>
      </c>
      <c r="C46" s="7">
        <v>0</v>
      </c>
      <c r="D46" s="7">
        <f t="shared" si="4"/>
        <v>0</v>
      </c>
      <c r="E46" s="7">
        <v>0</v>
      </c>
      <c r="F46" s="7">
        <v>0</v>
      </c>
      <c r="G46" s="7">
        <f>F46-B46</f>
        <v>0</v>
      </c>
    </row>
    <row r="47" spans="1:8" ht="9.75" customHeight="1" x14ac:dyDescent="0.25">
      <c r="A47" s="40"/>
      <c r="B47" s="46"/>
      <c r="C47" s="46"/>
      <c r="D47" s="7"/>
      <c r="E47" s="46"/>
      <c r="F47" s="46"/>
      <c r="G47" s="7"/>
    </row>
    <row r="48" spans="1:8" ht="22.5" x14ac:dyDescent="0.25">
      <c r="A48" s="39" t="s">
        <v>49</v>
      </c>
      <c r="B48" s="49">
        <f>B14+B15+B16+B17+B18+B19+B20+B21+B34+B41+B42+B44</f>
        <v>30622816419</v>
      </c>
      <c r="C48" s="49">
        <f>C14+C15+C16+C17+C18+C19+C20+C21+C34+C41+C42+C44</f>
        <v>0</v>
      </c>
      <c r="D48" s="6">
        <f>B48+C48</f>
        <v>30622816419</v>
      </c>
      <c r="E48" s="49">
        <f>E14+E15+E16+E17+E18+E19+E20+E21+E34+E41+E42+E44</f>
        <v>27817933992.310001</v>
      </c>
      <c r="F48" s="49">
        <f>F14+F15+F16+F17+F18+F19+F20+F21+F34+F41+F42+F44</f>
        <v>27817933992.310001</v>
      </c>
      <c r="G48" s="49">
        <f>G14+G15+G16+G17+G18+G19+G20+G21+G34+G41+G42+G44</f>
        <v>-2804882426.6899996</v>
      </c>
      <c r="H48" s="12"/>
    </row>
    <row r="49" spans="1:7" x14ac:dyDescent="0.25">
      <c r="A49" s="40"/>
      <c r="B49" s="46"/>
      <c r="C49" s="46"/>
      <c r="D49" s="7"/>
      <c r="E49" s="46"/>
      <c r="F49" s="46"/>
      <c r="G49" s="7"/>
    </row>
    <row r="50" spans="1:7" ht="29.25" customHeight="1" x14ac:dyDescent="0.25">
      <c r="A50" s="39" t="s">
        <v>51</v>
      </c>
      <c r="B50" s="46"/>
      <c r="C50" s="50"/>
      <c r="D50" s="9"/>
      <c r="E50" s="50"/>
      <c r="F50" s="50"/>
      <c r="G50" s="6"/>
    </row>
    <row r="51" spans="1:7" ht="7.5" customHeight="1" x14ac:dyDescent="0.25">
      <c r="A51" s="40"/>
      <c r="B51" s="46"/>
      <c r="C51" s="46"/>
      <c r="D51" s="7"/>
      <c r="E51" s="46"/>
      <c r="F51" s="46"/>
      <c r="G51" s="7"/>
    </row>
    <row r="52" spans="1:7" x14ac:dyDescent="0.25">
      <c r="A52" s="39" t="s">
        <v>50</v>
      </c>
      <c r="B52" s="6"/>
      <c r="C52" s="6"/>
      <c r="D52" s="7"/>
      <c r="E52" s="6"/>
      <c r="F52" s="6"/>
      <c r="G52" s="7"/>
    </row>
    <row r="53" spans="1:7" x14ac:dyDescent="0.25">
      <c r="A53" s="41" t="s">
        <v>60</v>
      </c>
      <c r="B53" s="6">
        <f>B55+B57+B59+B61+B63+B65+B67+B69</f>
        <v>47782116834</v>
      </c>
      <c r="C53" s="6">
        <f>C55+C57+C59+C61+C63+C65+C67+C69</f>
        <v>0</v>
      </c>
      <c r="D53" s="6">
        <f>B53+C53</f>
        <v>47782116834</v>
      </c>
      <c r="E53" s="6">
        <f>E55+E57+E59+E61+E63+E65+E67+E69</f>
        <v>36238437822.720001</v>
      </c>
      <c r="F53" s="6">
        <f>F55+F57+F59+F61+F63+F65+F67+F69</f>
        <v>36238437822.720001</v>
      </c>
      <c r="G53" s="6">
        <f>F53-B53</f>
        <v>-11543679011.279999</v>
      </c>
    </row>
    <row r="54" spans="1:7" ht="6" customHeight="1" x14ac:dyDescent="0.25">
      <c r="A54" s="41"/>
      <c r="B54" s="7"/>
      <c r="C54" s="7"/>
      <c r="D54" s="7"/>
      <c r="E54" s="7"/>
      <c r="F54" s="7"/>
      <c r="G54" s="7"/>
    </row>
    <row r="55" spans="1:7" ht="22.5" x14ac:dyDescent="0.25">
      <c r="A55" s="48" t="s">
        <v>52</v>
      </c>
      <c r="B55" s="7">
        <v>26039105757</v>
      </c>
      <c r="C55" s="7">
        <v>0</v>
      </c>
      <c r="D55" s="7">
        <f t="shared" si="4"/>
        <v>26039105757</v>
      </c>
      <c r="E55" s="7">
        <v>19098469639.57</v>
      </c>
      <c r="F55" s="7">
        <f>E55</f>
        <v>19098469639.57</v>
      </c>
      <c r="G55" s="7">
        <f>F55-B55</f>
        <v>-6940636117.4300003</v>
      </c>
    </row>
    <row r="56" spans="1:7" ht="4.5" customHeight="1" x14ac:dyDescent="0.25">
      <c r="A56" s="48"/>
      <c r="B56" s="7"/>
      <c r="C56" s="7"/>
      <c r="D56" s="7"/>
      <c r="E56" s="7"/>
      <c r="F56" s="7"/>
      <c r="G56" s="7"/>
    </row>
    <row r="57" spans="1:7" ht="22.5" x14ac:dyDescent="0.25">
      <c r="A57" s="48" t="s">
        <v>53</v>
      </c>
      <c r="B57" s="7">
        <v>5389677224</v>
      </c>
      <c r="C57" s="7">
        <v>0</v>
      </c>
      <c r="D57" s="7">
        <f t="shared" si="4"/>
        <v>5389677224</v>
      </c>
      <c r="E57" s="7">
        <v>3852141696</v>
      </c>
      <c r="F57" s="7">
        <f>E57</f>
        <v>3852141696</v>
      </c>
      <c r="G57" s="7">
        <f>F57-B57</f>
        <v>-1537535528</v>
      </c>
    </row>
    <row r="58" spans="1:7" ht="8.25" customHeight="1" x14ac:dyDescent="0.25">
      <c r="A58" s="48"/>
      <c r="B58" s="7"/>
      <c r="C58" s="7"/>
      <c r="D58" s="7">
        <f t="shared" si="4"/>
        <v>0</v>
      </c>
      <c r="E58" s="7"/>
      <c r="F58" s="7"/>
      <c r="G58" s="7"/>
    </row>
    <row r="59" spans="1:7" ht="22.5" x14ac:dyDescent="0.25">
      <c r="A59" s="48" t="s">
        <v>54</v>
      </c>
      <c r="B59" s="7">
        <v>8968336439</v>
      </c>
      <c r="C59" s="7">
        <v>0</v>
      </c>
      <c r="D59" s="7">
        <f t="shared" si="4"/>
        <v>8968336439</v>
      </c>
      <c r="E59" s="7">
        <v>7620152031</v>
      </c>
      <c r="F59" s="7">
        <f>E59</f>
        <v>7620152031</v>
      </c>
      <c r="G59" s="7">
        <f t="shared" si="2"/>
        <v>-1348184408</v>
      </c>
    </row>
    <row r="60" spans="1:7" ht="6.75" customHeight="1" x14ac:dyDescent="0.25">
      <c r="A60" s="48"/>
      <c r="B60" s="7"/>
      <c r="C60" s="7"/>
      <c r="D60" s="7"/>
      <c r="E60" s="7"/>
      <c r="F60" s="7"/>
      <c r="G60" s="7"/>
    </row>
    <row r="61" spans="1:7" ht="33.75" x14ac:dyDescent="0.25">
      <c r="A61" s="48" t="s">
        <v>55</v>
      </c>
      <c r="B61" s="7">
        <v>3098160973</v>
      </c>
      <c r="C61" s="7">
        <v>0</v>
      </c>
      <c r="D61" s="7">
        <f t="shared" si="4"/>
        <v>3098160973</v>
      </c>
      <c r="E61" s="7">
        <v>2330183550</v>
      </c>
      <c r="F61" s="7">
        <f>E61</f>
        <v>2330183550</v>
      </c>
      <c r="G61" s="7">
        <f t="shared" si="2"/>
        <v>-767977423</v>
      </c>
    </row>
    <row r="62" spans="1:7" ht="4.5" customHeight="1" x14ac:dyDescent="0.25">
      <c r="A62" s="48"/>
      <c r="B62" s="7"/>
      <c r="C62" s="7"/>
      <c r="D62" s="7"/>
      <c r="E62" s="7"/>
      <c r="F62" s="7"/>
      <c r="G62" s="7"/>
    </row>
    <row r="63" spans="1:7" x14ac:dyDescent="0.25">
      <c r="A63" s="48" t="s">
        <v>57</v>
      </c>
      <c r="B63" s="7">
        <v>1541918049</v>
      </c>
      <c r="C63" s="7">
        <v>0</v>
      </c>
      <c r="D63" s="7">
        <f t="shared" si="4"/>
        <v>1541918049</v>
      </c>
      <c r="E63" s="7">
        <v>1311102674</v>
      </c>
      <c r="F63" s="7">
        <f>E63</f>
        <v>1311102674</v>
      </c>
      <c r="G63" s="7">
        <f t="shared" si="2"/>
        <v>-230815375</v>
      </c>
    </row>
    <row r="64" spans="1:7" ht="4.5" customHeight="1" x14ac:dyDescent="0.25">
      <c r="A64" s="48"/>
      <c r="B64" s="7"/>
      <c r="C64" s="7"/>
      <c r="D64" s="7"/>
      <c r="E64" s="7"/>
      <c r="F64" s="7"/>
      <c r="G64" s="7"/>
    </row>
    <row r="65" spans="1:7" ht="22.5" x14ac:dyDescent="0.25">
      <c r="A65" s="48" t="s">
        <v>56</v>
      </c>
      <c r="B65" s="7">
        <v>174099342</v>
      </c>
      <c r="C65" s="7">
        <v>0</v>
      </c>
      <c r="D65" s="7">
        <f t="shared" si="4"/>
        <v>174099342</v>
      </c>
      <c r="E65" s="7">
        <v>130822822.15000001</v>
      </c>
      <c r="F65" s="7">
        <f>E65</f>
        <v>130822822.15000001</v>
      </c>
      <c r="G65" s="7">
        <f t="shared" si="2"/>
        <v>-43276519.849999994</v>
      </c>
    </row>
    <row r="66" spans="1:7" ht="5.25" customHeight="1" x14ac:dyDescent="0.25">
      <c r="A66" s="48"/>
      <c r="B66" s="7"/>
      <c r="C66" s="7"/>
      <c r="D66" s="7"/>
      <c r="E66" s="7"/>
      <c r="F66" s="7">
        <f t="shared" ref="F66:F69" si="10">E66</f>
        <v>0</v>
      </c>
      <c r="G66" s="7"/>
    </row>
    <row r="67" spans="1:7" ht="22.5" x14ac:dyDescent="0.25">
      <c r="A67" s="48" t="s">
        <v>58</v>
      </c>
      <c r="B67" s="7">
        <v>222678586</v>
      </c>
      <c r="C67" s="7">
        <v>0</v>
      </c>
      <c r="D67" s="7">
        <f t="shared" si="4"/>
        <v>222678586</v>
      </c>
      <c r="E67" s="7">
        <v>198006849</v>
      </c>
      <c r="F67" s="7">
        <f t="shared" si="10"/>
        <v>198006849</v>
      </c>
      <c r="G67" s="7">
        <f t="shared" si="2"/>
        <v>-24671737</v>
      </c>
    </row>
    <row r="68" spans="1:7" ht="3.75" customHeight="1" x14ac:dyDescent="0.25">
      <c r="A68" s="48"/>
      <c r="B68" s="7"/>
      <c r="C68" s="7"/>
      <c r="D68" s="7"/>
      <c r="E68" s="7"/>
      <c r="F68" s="7"/>
      <c r="G68" s="7"/>
    </row>
    <row r="69" spans="1:7" ht="22.5" x14ac:dyDescent="0.25">
      <c r="A69" s="48" t="s">
        <v>59</v>
      </c>
      <c r="B69" s="7">
        <v>2348140464</v>
      </c>
      <c r="C69" s="7">
        <v>0</v>
      </c>
      <c r="D69" s="7">
        <f t="shared" si="4"/>
        <v>2348140464</v>
      </c>
      <c r="E69" s="7">
        <v>1697558561</v>
      </c>
      <c r="F69" s="7">
        <f t="shared" si="10"/>
        <v>1697558561</v>
      </c>
      <c r="G69" s="7">
        <f t="shared" si="2"/>
        <v>-650581903</v>
      </c>
    </row>
    <row r="70" spans="1:7" ht="0.75" customHeight="1" x14ac:dyDescent="0.25">
      <c r="A70" s="51"/>
      <c r="B70" s="11"/>
      <c r="C70" s="11"/>
      <c r="D70" s="11"/>
      <c r="E70" s="11"/>
      <c r="F70" s="11"/>
      <c r="G70" s="11"/>
    </row>
    <row r="71" spans="1:7" x14ac:dyDescent="0.25">
      <c r="A71" s="41" t="s">
        <v>61</v>
      </c>
      <c r="B71" s="7">
        <f>B73+B74+B75+B76</f>
        <v>2774888321</v>
      </c>
      <c r="C71" s="7">
        <f t="shared" ref="C71" si="11">C73+C74+C75+C76</f>
        <v>0</v>
      </c>
      <c r="D71" s="7">
        <f>D73+D74+D75+D76</f>
        <v>2774888321</v>
      </c>
      <c r="E71" s="7">
        <f>E73+E74+E75+E76</f>
        <v>3303326590.0900002</v>
      </c>
      <c r="F71" s="7">
        <f>F73+F74+F75+F76</f>
        <v>3303326590.0900002</v>
      </c>
      <c r="G71" s="7">
        <f>F71-B71</f>
        <v>528438269.09000015</v>
      </c>
    </row>
    <row r="72" spans="1:7" ht="2.25" customHeight="1" x14ac:dyDescent="0.25">
      <c r="A72" s="41"/>
      <c r="B72" s="7"/>
      <c r="C72" s="7">
        <v>0</v>
      </c>
      <c r="D72" s="7">
        <f t="shared" si="4"/>
        <v>0</v>
      </c>
      <c r="E72" s="7"/>
      <c r="F72" s="7"/>
      <c r="G72" s="7">
        <f t="shared" si="2"/>
        <v>0</v>
      </c>
    </row>
    <row r="73" spans="1:7" ht="11.25" customHeight="1" x14ac:dyDescent="0.25">
      <c r="A73" s="48" t="s">
        <v>62</v>
      </c>
      <c r="B73" s="7">
        <v>0</v>
      </c>
      <c r="C73" s="7">
        <v>0</v>
      </c>
      <c r="D73" s="7">
        <f t="shared" si="4"/>
        <v>0</v>
      </c>
      <c r="E73" s="7">
        <v>0</v>
      </c>
      <c r="F73" s="7">
        <v>0</v>
      </c>
      <c r="G73" s="7">
        <f t="shared" si="2"/>
        <v>0</v>
      </c>
    </row>
    <row r="74" spans="1:7" ht="11.25" customHeight="1" x14ac:dyDescent="0.25">
      <c r="A74" s="48" t="s">
        <v>63</v>
      </c>
      <c r="B74" s="7">
        <v>0</v>
      </c>
      <c r="C74" s="7">
        <v>0</v>
      </c>
      <c r="D74" s="7">
        <f t="shared" si="4"/>
        <v>0</v>
      </c>
      <c r="E74" s="7">
        <v>0</v>
      </c>
      <c r="F74" s="7">
        <v>0</v>
      </c>
      <c r="G74" s="7">
        <f t="shared" si="2"/>
        <v>0</v>
      </c>
    </row>
    <row r="75" spans="1:7" ht="11.25" customHeight="1" x14ac:dyDescent="0.25">
      <c r="A75" s="48" t="s">
        <v>64</v>
      </c>
      <c r="B75" s="7">
        <v>0</v>
      </c>
      <c r="C75" s="7">
        <v>0</v>
      </c>
      <c r="D75" s="7">
        <f t="shared" si="4"/>
        <v>0</v>
      </c>
      <c r="E75" s="7">
        <v>0</v>
      </c>
      <c r="F75" s="7">
        <v>0</v>
      </c>
      <c r="G75" s="7">
        <f t="shared" si="2"/>
        <v>0</v>
      </c>
    </row>
    <row r="76" spans="1:7" ht="11.25" customHeight="1" x14ac:dyDescent="0.25">
      <c r="A76" s="48" t="s">
        <v>74</v>
      </c>
      <c r="B76" s="7">
        <v>2774888321</v>
      </c>
      <c r="C76" s="7">
        <v>0</v>
      </c>
      <c r="D76" s="7">
        <f>B76+C76</f>
        <v>2774888321</v>
      </c>
      <c r="E76" s="7">
        <v>3303326590.0900002</v>
      </c>
      <c r="F76" s="7">
        <f>E76</f>
        <v>3303326590.0900002</v>
      </c>
      <c r="G76" s="7">
        <f>F76-B76</f>
        <v>528438269.09000015</v>
      </c>
    </row>
    <row r="77" spans="1:7" ht="3.75" customHeight="1" x14ac:dyDescent="0.25">
      <c r="A77" s="41"/>
      <c r="B77" s="7"/>
      <c r="C77" s="7">
        <v>0</v>
      </c>
      <c r="D77" s="7">
        <f t="shared" si="4"/>
        <v>0</v>
      </c>
      <c r="E77" s="7"/>
      <c r="F77" s="7">
        <f t="shared" ref="F77" si="12">E77</f>
        <v>0</v>
      </c>
      <c r="G77" s="7">
        <f t="shared" si="2"/>
        <v>0</v>
      </c>
    </row>
    <row r="78" spans="1:7" x14ac:dyDescent="0.25">
      <c r="A78" s="41" t="s">
        <v>65</v>
      </c>
      <c r="B78" s="7">
        <f>B79+B80</f>
        <v>5521302</v>
      </c>
      <c r="C78" s="7">
        <f t="shared" ref="C78:D78" si="13">C79+C80</f>
        <v>0</v>
      </c>
      <c r="D78" s="7">
        <f t="shared" si="13"/>
        <v>5521302</v>
      </c>
      <c r="E78" s="7">
        <f>E79+E80</f>
        <v>52420168</v>
      </c>
      <c r="F78" s="7">
        <f>F79+F80</f>
        <v>52420168</v>
      </c>
      <c r="G78" s="7">
        <f>F78-B78</f>
        <v>46898866</v>
      </c>
    </row>
    <row r="79" spans="1:7" ht="22.5" x14ac:dyDescent="0.25">
      <c r="A79" s="48" t="s">
        <v>66</v>
      </c>
      <c r="B79" s="7">
        <v>5521302</v>
      </c>
      <c r="C79" s="7">
        <v>0</v>
      </c>
      <c r="D79" s="7">
        <f t="shared" si="4"/>
        <v>5521302</v>
      </c>
      <c r="E79" s="7">
        <v>52420168</v>
      </c>
      <c r="F79" s="7">
        <f>E79</f>
        <v>52420168</v>
      </c>
      <c r="G79" s="7">
        <f t="shared" ref="G79:G84" si="14">F79-B79</f>
        <v>46898866</v>
      </c>
    </row>
    <row r="80" spans="1:7" x14ac:dyDescent="0.25">
      <c r="A80" s="48" t="s">
        <v>67</v>
      </c>
      <c r="B80" s="7">
        <v>0</v>
      </c>
      <c r="C80" s="7">
        <v>0</v>
      </c>
      <c r="D80" s="7">
        <f t="shared" si="4"/>
        <v>0</v>
      </c>
      <c r="E80" s="7">
        <v>0</v>
      </c>
      <c r="F80" s="7">
        <f t="shared" ref="F80:F81" si="15">E80</f>
        <v>0</v>
      </c>
      <c r="G80" s="7">
        <f t="shared" si="14"/>
        <v>0</v>
      </c>
    </row>
    <row r="81" spans="1:8" ht="3" customHeight="1" x14ac:dyDescent="0.25">
      <c r="A81" s="48"/>
      <c r="B81" s="7"/>
      <c r="C81" s="7">
        <v>0</v>
      </c>
      <c r="D81" s="7">
        <f t="shared" si="4"/>
        <v>0</v>
      </c>
      <c r="E81" s="7"/>
      <c r="F81" s="7">
        <f t="shared" si="15"/>
        <v>0</v>
      </c>
      <c r="G81" s="7">
        <f t="shared" si="14"/>
        <v>0</v>
      </c>
    </row>
    <row r="82" spans="1:8" ht="22.5" x14ac:dyDescent="0.25">
      <c r="A82" s="41" t="s">
        <v>10</v>
      </c>
      <c r="B82" s="7">
        <v>2622856180</v>
      </c>
      <c r="C82" s="7">
        <v>0</v>
      </c>
      <c r="D82" s="7">
        <f>B82+C82</f>
        <v>2622856180</v>
      </c>
      <c r="E82" s="7">
        <v>1915271630</v>
      </c>
      <c r="F82" s="7">
        <f>E82</f>
        <v>1915271630</v>
      </c>
      <c r="G82" s="7">
        <f>F82-B82</f>
        <v>-707584550</v>
      </c>
    </row>
    <row r="83" spans="1:8" x14ac:dyDescent="0.25">
      <c r="A83" s="41" t="s">
        <v>11</v>
      </c>
      <c r="B83" s="3">
        <f>B84</f>
        <v>1</v>
      </c>
      <c r="C83" s="3">
        <v>0</v>
      </c>
      <c r="D83" s="7">
        <f>B83+C83</f>
        <v>1</v>
      </c>
      <c r="E83" s="7">
        <f>E84</f>
        <v>40962694.579999998</v>
      </c>
      <c r="F83" s="7">
        <f>F84</f>
        <v>40962694.579999998</v>
      </c>
      <c r="G83" s="7">
        <f t="shared" si="14"/>
        <v>40962693.579999998</v>
      </c>
    </row>
    <row r="84" spans="1:8" ht="22.5" x14ac:dyDescent="0.25">
      <c r="A84" s="41" t="s">
        <v>4</v>
      </c>
      <c r="B84" s="3">
        <v>1</v>
      </c>
      <c r="C84" s="3">
        <v>0</v>
      </c>
      <c r="D84" s="7">
        <f t="shared" si="4"/>
        <v>1</v>
      </c>
      <c r="E84" s="7">
        <v>40962694.579999998</v>
      </c>
      <c r="F84" s="7">
        <f>E84</f>
        <v>40962694.579999998</v>
      </c>
      <c r="G84" s="7">
        <f t="shared" si="14"/>
        <v>40962693.579999998</v>
      </c>
    </row>
    <row r="85" spans="1:8" x14ac:dyDescent="0.25">
      <c r="A85" s="41"/>
      <c r="B85" s="7"/>
      <c r="C85" s="7"/>
      <c r="D85" s="7"/>
      <c r="E85" s="7"/>
      <c r="F85" s="7"/>
      <c r="G85" s="7"/>
    </row>
    <row r="86" spans="1:8" ht="22.5" x14ac:dyDescent="0.25">
      <c r="A86" s="39" t="s">
        <v>68</v>
      </c>
      <c r="B86" s="6">
        <f>B53+B71+B78+B82+B83</f>
        <v>53185382638</v>
      </c>
      <c r="C86" s="6">
        <f>C53+C71+C78+C82+C83</f>
        <v>0</v>
      </c>
      <c r="D86" s="6">
        <f t="shared" si="4"/>
        <v>53185382638</v>
      </c>
      <c r="E86" s="6">
        <f>E53+E71+E78+E82+E83</f>
        <v>41550418905.389999</v>
      </c>
      <c r="F86" s="6">
        <f>F53+F71+F78+F82+F83</f>
        <v>41550418905.389999</v>
      </c>
      <c r="G86" s="6">
        <f>F86-B86</f>
        <v>-11634963732.610001</v>
      </c>
    </row>
    <row r="87" spans="1:8" x14ac:dyDescent="0.25">
      <c r="A87" s="39"/>
      <c r="B87" s="6"/>
      <c r="C87" s="6"/>
      <c r="D87" s="7"/>
      <c r="E87" s="6"/>
      <c r="F87" s="6"/>
      <c r="G87" s="7"/>
    </row>
    <row r="88" spans="1:8" ht="11.25" customHeight="1" x14ac:dyDescent="0.25">
      <c r="A88" s="39" t="s">
        <v>72</v>
      </c>
      <c r="B88" s="6">
        <f>B89</f>
        <v>0</v>
      </c>
      <c r="C88" s="6">
        <f t="shared" ref="C88:D88" si="16">C89</f>
        <v>0</v>
      </c>
      <c r="D88" s="6">
        <f t="shared" si="16"/>
        <v>0</v>
      </c>
      <c r="E88" s="6">
        <f>E89</f>
        <v>1156126549.77</v>
      </c>
      <c r="F88" s="6">
        <f t="shared" ref="F88:G88" si="17">F89</f>
        <v>1156126549.77</v>
      </c>
      <c r="G88" s="6">
        <f t="shared" si="17"/>
        <v>1156126549.77</v>
      </c>
    </row>
    <row r="89" spans="1:8" ht="14.25" customHeight="1" x14ac:dyDescent="0.25">
      <c r="A89" s="41" t="s">
        <v>73</v>
      </c>
      <c r="B89" s="7">
        <v>0</v>
      </c>
      <c r="C89" s="7">
        <v>0</v>
      </c>
      <c r="D89" s="7">
        <f>B89+C89</f>
        <v>0</v>
      </c>
      <c r="E89" s="7">
        <v>1156126549.77</v>
      </c>
      <c r="F89" s="7">
        <f>E89</f>
        <v>1156126549.77</v>
      </c>
      <c r="G89" s="7">
        <f>F89-B89</f>
        <v>1156126549.77</v>
      </c>
    </row>
    <row r="90" spans="1:8" ht="8.25" customHeight="1" x14ac:dyDescent="0.25">
      <c r="A90" s="41"/>
      <c r="B90" s="7"/>
      <c r="C90" s="7"/>
      <c r="D90" s="7"/>
      <c r="E90" s="7"/>
      <c r="F90" s="7"/>
      <c r="G90" s="7"/>
    </row>
    <row r="91" spans="1:8" x14ac:dyDescent="0.25">
      <c r="A91" s="40"/>
      <c r="B91" s="6"/>
      <c r="C91" s="6"/>
      <c r="D91" s="7"/>
      <c r="E91" s="6"/>
      <c r="F91" s="6"/>
      <c r="G91" s="7"/>
    </row>
    <row r="92" spans="1:8" x14ac:dyDescent="0.25">
      <c r="A92" s="39" t="s">
        <v>69</v>
      </c>
      <c r="B92" s="49">
        <f>B48+B86+B88</f>
        <v>83808199057</v>
      </c>
      <c r="C92" s="49">
        <f>C48+C86+C88</f>
        <v>0</v>
      </c>
      <c r="D92" s="6">
        <f t="shared" ref="D92" si="18">B92+C92</f>
        <v>83808199057</v>
      </c>
      <c r="E92" s="49">
        <f>E48+E86+E88</f>
        <v>70524479447.470001</v>
      </c>
      <c r="F92" s="49">
        <f>F48+F86+F88</f>
        <v>70524479447.470001</v>
      </c>
      <c r="G92" s="6">
        <f>F92-B92</f>
        <v>-13283719609.529999</v>
      </c>
    </row>
    <row r="93" spans="1:8" ht="11.25" customHeight="1" x14ac:dyDescent="0.25">
      <c r="A93" s="38"/>
      <c r="B93" s="30"/>
      <c r="C93" s="30"/>
      <c r="D93" s="7"/>
      <c r="E93" s="30"/>
      <c r="F93" s="30"/>
      <c r="G93" s="7"/>
      <c r="H93" s="8"/>
    </row>
    <row r="94" spans="1:8" x14ac:dyDescent="0.25">
      <c r="A94" s="29" t="s">
        <v>1</v>
      </c>
      <c r="B94" s="30"/>
      <c r="C94" s="30"/>
      <c r="D94" s="7"/>
      <c r="E94" s="30"/>
      <c r="F94" s="30"/>
      <c r="G94" s="7"/>
    </row>
    <row r="95" spans="1:8" ht="24.75" customHeight="1" x14ac:dyDescent="0.25">
      <c r="A95" s="31" t="s">
        <v>70</v>
      </c>
      <c r="B95" s="30"/>
      <c r="C95" s="30"/>
      <c r="D95" s="7"/>
      <c r="E95" s="32"/>
      <c r="F95" s="30"/>
      <c r="G95" s="7"/>
    </row>
    <row r="96" spans="1:8" ht="24.75" customHeight="1" x14ac:dyDescent="0.25">
      <c r="A96" s="31" t="s">
        <v>2</v>
      </c>
      <c r="B96" s="30"/>
      <c r="C96" s="30"/>
      <c r="D96" s="7"/>
      <c r="E96" s="7">
        <v>1156126549.77</v>
      </c>
      <c r="F96" s="7">
        <v>1156126549.77</v>
      </c>
      <c r="G96" s="7">
        <f>F96-B96</f>
        <v>1156126549.77</v>
      </c>
    </row>
    <row r="97" spans="1:7" x14ac:dyDescent="0.25">
      <c r="A97" s="33" t="s">
        <v>3</v>
      </c>
      <c r="B97" s="30"/>
      <c r="C97" s="30"/>
      <c r="D97" s="7"/>
      <c r="E97" s="32">
        <f>E95+E96</f>
        <v>1156126549.77</v>
      </c>
      <c r="F97" s="32">
        <f t="shared" ref="F97:G97" si="19">F95+F96</f>
        <v>1156126549.77</v>
      </c>
      <c r="G97" s="32">
        <f t="shared" si="19"/>
        <v>1156126549.77</v>
      </c>
    </row>
    <row r="98" spans="1:7" ht="9" customHeight="1" thickBot="1" x14ac:dyDescent="0.3">
      <c r="A98" s="42"/>
      <c r="B98" s="43"/>
      <c r="C98" s="43"/>
      <c r="D98" s="43"/>
      <c r="E98" s="43"/>
      <c r="F98" s="43"/>
      <c r="G98" s="43"/>
    </row>
    <row r="99" spans="1:7" x14ac:dyDescent="0.25">
      <c r="B99" s="1"/>
      <c r="E99" s="10"/>
      <c r="F99" s="8"/>
    </row>
    <row r="101" spans="1:7" x14ac:dyDescent="0.25">
      <c r="E101" s="10"/>
    </row>
  </sheetData>
  <mergeCells count="8">
    <mergeCell ref="A5:G5"/>
    <mergeCell ref="A7:G7"/>
    <mergeCell ref="A9:G9"/>
    <mergeCell ref="A8:G8"/>
    <mergeCell ref="A10:A11"/>
    <mergeCell ref="G10:G11"/>
    <mergeCell ref="B10:F10"/>
    <mergeCell ref="A6:G6"/>
  </mergeCells>
  <printOptions horizontalCentered="1"/>
  <pageMargins left="0.70866141732283472" right="0.38" top="0.31496062992125984" bottom="0.47" header="0.31496062992125984" footer="0.22"/>
  <pageSetup scale="73" fitToHeight="2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CESAR A. ROMERO SIFUENTES</cp:lastModifiedBy>
  <cp:lastPrinted>2023-07-05T20:42:27Z</cp:lastPrinted>
  <dcterms:created xsi:type="dcterms:W3CDTF">2016-11-14T19:23:00Z</dcterms:created>
  <dcterms:modified xsi:type="dcterms:W3CDTF">2023-07-05T20:44:25Z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