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ESF DETALLADO 8" sheetId="1" r:id="rId1"/>
  </sheets>
  <calcPr calcId="144525"/>
</workbook>
</file>

<file path=xl/calcChain.xml><?xml version="1.0" encoding="utf-8"?>
<calcChain xmlns="http://schemas.openxmlformats.org/spreadsheetml/2006/main">
  <c r="G6" i="1" l="1"/>
  <c r="H6" i="1"/>
  <c r="G7" i="1"/>
  <c r="H7" i="1"/>
  <c r="C10" i="1"/>
  <c r="G10" i="1"/>
  <c r="G19" i="1"/>
  <c r="G20" i="1"/>
  <c r="C21" i="1"/>
  <c r="C18" i="1" s="1"/>
  <c r="C48" i="1" s="1"/>
  <c r="C60" i="1" s="1"/>
  <c r="C23" i="1"/>
  <c r="C24" i="1"/>
  <c r="G24" i="1"/>
  <c r="C26" i="1"/>
  <c r="C32" i="1"/>
  <c r="C38" i="1"/>
  <c r="G43" i="1"/>
  <c r="G48" i="1" s="1"/>
  <c r="G58" i="1" s="1"/>
  <c r="G74" i="1" s="1"/>
  <c r="G57" i="1"/>
  <c r="C59" i="1"/>
  <c r="G60" i="1"/>
  <c r="G64" i="1"/>
  <c r="G73" i="1"/>
</calcChain>
</file>

<file path=xl/sharedStrings.xml><?xml version="1.0" encoding="utf-8"?>
<sst xmlns="http://schemas.openxmlformats.org/spreadsheetml/2006/main" count="127" uniqueCount="126">
  <si>
    <t>IV. Total del Pasivo y Hacienda Pública/ Patrimonio (II + III)</t>
  </si>
  <si>
    <t>III. Total Hacienda Pública/ Patrimonio (IIIA + IIIB + IIIC)</t>
  </si>
  <si>
    <t>Resultado por Tenencia de Activos no Monetarios</t>
  </si>
  <si>
    <t>Resultado por Posición Monetaria</t>
  </si>
  <si>
    <t>IIIC. Exceso o Insuficiencia en la Actualización de la Hacienda Pública/ 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</si>
  <si>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</si>
  <si>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</si>
  <si>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</si>
  <si>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</si>
  <si>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</si>
  <si>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IIIB. Hacienda Pública/ Patrimonio Generado</t>
  </si>
  <si>
    <t>Actualización de la Hacienda Pública/Patrimonio</t>
  </si>
  <si>
    <t>Donaciones de Capital</t>
  </si>
  <si>
    <t>Aportaciones</t>
  </si>
  <si>
    <t>IIIA. Hacienda Pública/ Patrimonio Contribuido</t>
  </si>
  <si>
    <t>Total del Activo (IA + IIB)</t>
  </si>
  <si>
    <t>HACIENDA PÚBLICA/ PATRIMONIO</t>
  </si>
  <si>
    <t>IIB. Total de Activos No Circulantes</t>
  </si>
  <si>
    <t>II. Total del Pasivo (IIA + IIB)</t>
  </si>
  <si>
    <t>Otros Activos no Circulantes</t>
  </si>
  <si>
    <t>IIB. 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</si>
  <si>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</si>
  <si>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</si>
  <si>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</si>
  <si>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</si>
  <si>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</si>
  <si>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</si>
  <si>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</si>
  <si>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</si>
  <si>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</si>
  <si>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</si>
  <si>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</si>
  <si>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</si>
  <si>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</si>
  <si>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</si>
  <si>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</si>
  <si>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</si>
  <si>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IIA. Total de Pasivos Circulantes</t>
  </si>
  <si>
    <t>IA. Total de Activos Circulantes</t>
  </si>
  <si>
    <t>Adquisición con Fondos de Terceros</t>
  </si>
  <si>
    <t>Otros Pasivos Circulantes</t>
  </si>
  <si>
    <t>Bienes Derivados de Embargos, Decomisos, Aseguramientos y Dación en Pago</t>
  </si>
  <si>
    <t>Recaudación por Participar</t>
  </si>
  <si>
    <t>Bienes en Garantía (excluye depósitos de fondos)</t>
  </si>
  <si>
    <t>Ingresos por Clasificar</t>
  </si>
  <si>
    <t>Valores en Garantía</t>
  </si>
  <si>
    <t>Otros Pasivos a Corto Plazo</t>
  </si>
  <si>
    <t>Otros Activos Circulantes</t>
  </si>
  <si>
    <t>Otras Provisiones a Corto Plazo</t>
  </si>
  <si>
    <t>Estimación por Deterioro de Inventarios</t>
  </si>
  <si>
    <t>Provisión para Contingencias a Corto Plazo</t>
  </si>
  <si>
    <t>Estimaciones para Cuentas Incobrables por Derechos a Recibir Efectivo o Equivalentes</t>
  </si>
  <si>
    <t>Provisión para Demandas y Juicios a Corto Plazo</t>
  </si>
  <si>
    <t>Estimación por Pérdida o Deterioro de Activos Circulantes</t>
  </si>
  <si>
    <t>Provisiones a Corto Plazo</t>
  </si>
  <si>
    <t>Otros</t>
  </si>
  <si>
    <t>Valores y Bienes en Garantía a Corto Plazo</t>
  </si>
  <si>
    <t>Almacenes</t>
  </si>
  <si>
    <t>Otros Fondos de Terceros en Garantía y/o Administración a Corto Plazo</t>
  </si>
  <si>
    <t>Bienes en Tránsito</t>
  </si>
  <si>
    <t>Fondos de Fideicomisos, Mandatos y Contratos Análogos a Corto Plazo</t>
  </si>
  <si>
    <t>Inventario de Materias Primas, Materiales y Suministros para Producción</t>
  </si>
  <si>
    <t>Fondos Contingentes a Corto Plazo</t>
  </si>
  <si>
    <t>Inventario de Mercancías en Proceso de Elaboración</t>
  </si>
  <si>
    <t>Fondos en Administración a Corto Plazo</t>
  </si>
  <si>
    <t>Inventario de Mercancías Terminadas</t>
  </si>
  <si>
    <t>Fondos en Garantía a Corto Plazo</t>
  </si>
  <si>
    <t>Inventario de Mercancías para Venta</t>
  </si>
  <si>
    <t>Fondos y Bienes de Terceros en Garantía y / o Administración a Corto Plazo</t>
  </si>
  <si>
    <t>Inventarios</t>
  </si>
  <si>
    <t>Otros Pasivos Diferidos a Corto Plazo</t>
  </si>
  <si>
    <t>Otros Derechos a Recibir Bienes o Servicios a Corto Plazo</t>
  </si>
  <si>
    <t>Intereses Cobrados por Adelantado a Corto Plazo</t>
  </si>
  <si>
    <t>Anticipo a Contratistas por Obras Públicas a Corto Plazo</t>
  </si>
  <si>
    <t>Ingresos Cobrados por Adelantado a Corto Plazo</t>
  </si>
  <si>
    <t>Anticipo a Proveedores por Adquisición de Bienes Intangibles a Corto Plazo</t>
  </si>
  <si>
    <t>Pasivos Diferidos a Corto Plazo</t>
  </si>
  <si>
    <t>Anticipo a Proveedores por Adquisición de Bienes Inmuebles y Muebles a Corto Plazo</t>
  </si>
  <si>
    <t>Títulos y Valores a Corto Plazo</t>
  </si>
  <si>
    <t>Anticipo a Proveedores por Adquisición de Bienes y Prestación de Servicios a Corto Plazo</t>
  </si>
  <si>
    <t>Porción a Corto Plazo de Arrendamiento Financiero</t>
  </si>
  <si>
    <t>Derechos a Recibir Bienes o Servicios</t>
  </si>
  <si>
    <t>Porción a Corto Plazo de la Deuda Pública</t>
  </si>
  <si>
    <t>Otros Derechos a Recibir Efectivo o Equivalentes a Corto Plazo</t>
  </si>
  <si>
    <t>Porción a Corto Plazo de la Deuda Pública a Largo Plazo</t>
  </si>
  <si>
    <t>Préstamos Otorgados a Corto Plazo</t>
  </si>
  <si>
    <t>Otros Documentos por Pagar a Corto Plazo</t>
  </si>
  <si>
    <t>Deudores por Anticipos de la Tesorería a Corto Plazo</t>
  </si>
  <si>
    <t>Documentos con Contratistas por Obras Públicas por Pagar a Corto Plazo</t>
  </si>
  <si>
    <t>Ingresos por Recuperar a Corto Plazo</t>
  </si>
  <si>
    <t>Documentos Comerciales por Pagar a Corto Plazo</t>
  </si>
  <si>
    <t>Deudores Diversos por Cobrar a Corto Plazo</t>
  </si>
  <si>
    <t>Documentos por Pagar a Corto Plazo</t>
  </si>
  <si>
    <t>Cuentas por Cobrar a Corto Plazo</t>
  </si>
  <si>
    <t>Otras Cuentas por Pagar a Corto Plazo</t>
  </si>
  <si>
    <t>Inversiones Financieras de Corto Plazo</t>
  </si>
  <si>
    <t>Devoluciones de la Ley de Ingresos por Pagar a Corto Plazo</t>
  </si>
  <si>
    <t>Derechos a Recibir Efectivo o Equivalentes</t>
  </si>
  <si>
    <t>Retenciones y Contribuciones por Pagar a Corto Plazo</t>
  </si>
  <si>
    <t>Otros Efectivos y Equivalentes</t>
  </si>
  <si>
    <t>Intereses, Comisiones y Otros Gastos de la Deuda Pública por Pagar  a Corto Plazo</t>
  </si>
  <si>
    <t>Depósitos de Fondos de Terceros en Garantía y/o Administración</t>
  </si>
  <si>
    <t>Transferencias Otorgadas por Pagar a Corto Plazo</t>
  </si>
  <si>
    <t>Fondos con Afectación Específica</t>
  </si>
  <si>
    <t>Participaciones y Aportaciones por Pagar a Corto Plazo</t>
  </si>
  <si>
    <t>Inversiones Temporales (Hasta 3 meses)</t>
  </si>
  <si>
    <t>Contratistas por Obras Públicas por Pagar a Corto Plazo</t>
  </si>
  <si>
    <t>Bancos/Dependencias y Otros</t>
  </si>
  <si>
    <t>Proveedores por Pagar a Corto Plazo</t>
  </si>
  <si>
    <t>Bancos/Tesorería</t>
  </si>
  <si>
    <t>Servicios Personales por Pagar a Corto Plazo</t>
  </si>
  <si>
    <t>Efectivo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</si>
  <si>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</si>
  <si>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</si>
  <si>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</si>
  <si>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</si>
  <si>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</si>
  <si>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</si>
  <si>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Concepto</t>
  </si>
  <si>
    <t>31 de diciembre</t>
  </si>
  <si>
    <t>30 de septiembre</t>
  </si>
  <si>
    <t>(Pesos)</t>
  </si>
  <si>
    <t>Al 30 de septiembre de 2022 y al 31 de diciembre 2021</t>
  </si>
  <si>
    <t>Estado de Situación Financiera Detallado Consolidado - LDF</t>
  </si>
  <si>
    <t>Gobierno del Estado de Oaxaca</t>
  </si>
  <si>
    <t>3° Informe de Avance de la 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</si>
</sst>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6">
    <font>
      <sz val="11"/>
      <color theme="1"/>
      <name val="Calibri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b/>
      <sz val="5"/>
      <color theme="1"/>
      <name val="Univia Pro Book"/>
      <family val="3"/>
    </font>
    <font>
      <b/>
      <sz val="5"/>
      <color rgb="FF000000"/>
      <name val="Univia Pro Book"/>
      <family val="3"/>
    </font>
    <font>
      <sz val="5"/>
      <color rgb="FF000000"/>
      <name val="Univia Pro Book"/>
      <family val="3"/>
    </font>
    <font>
      <sz val="8"/>
      <color rgb="FF000000"/>
      <name val="Times New Roman"/>
      <family val="1"/>
    </font>
    <font>
      <sz val="5"/>
      <color theme="1"/>
      <name val="Univia Pro Book"/>
      <family val="3"/>
    </font>
    <font>
      <b/>
      <i/>
      <sz val="5"/>
      <color rgb="FF000000"/>
      <name val="Univia Pro Book"/>
      <family val="3"/>
    </font>
    <font>
      <sz val="5"/>
      <color rgb="FF000000"/>
      <name val="Times New Roman"/>
      <family val="1"/>
    </font>
    <font>
      <b/>
      <i/>
      <sz val="5"/>
      <color theme="1"/>
      <name val="Univia Pro Book"/>
      <family val="3"/>
    </font>
    <font>
      <sz val="6"/>
      <color rgb="FF000000"/>
      <name val="Univia Pro Book"/>
      <family val="3"/>
    </font>
    <font>
      <sz val="6"/>
      <color rgb="FF000000"/>
      <name val="Times New Roman"/>
      <family val="1"/>
    </font>
    <font>
      <b/>
      <sz val="10"/>
      <color theme="1"/>
      <name val="Univia Pro Book"/>
      <family val="3"/>
    </font>
    <font>
      <b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5" fillId="0" borderId="2" xfId="0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3" fillId="0" borderId="4" xfId="0" applyFont="1" applyBorder="1"/>
    <xf numFmtId="0" fontId="6" fillId="0" borderId="3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5" fillId="0" borderId="5" xfId="0" applyNumberFormat="1" applyFont="1" applyBorder="1" applyAlignment="1">
      <alignment horizontal="right" vertical="center" shrinkToFit="1"/>
    </xf>
    <xf numFmtId="3" fontId="5" fillId="0" borderId="6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/>
    <xf numFmtId="0" fontId="6" fillId="0" borderId="6" xfId="0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left" vertical="top"/>
    </xf>
    <xf numFmtId="3" fontId="6" fillId="0" borderId="5" xfId="0" applyNumberFormat="1" applyFont="1" applyBorder="1" applyAlignment="1">
      <alignment horizontal="right" vertical="top" shrinkToFit="1"/>
    </xf>
    <xf numFmtId="3" fontId="6" fillId="0" borderId="6" xfId="0" applyNumberFormat="1" applyFont="1" applyBorder="1" applyAlignment="1">
      <alignment horizontal="right" vertical="top" shrinkToFit="1"/>
    </xf>
    <xf numFmtId="0" fontId="8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3" fontId="9" fillId="0" borderId="5" xfId="0" applyNumberFormat="1" applyFont="1" applyBorder="1" applyAlignment="1">
      <alignment horizontal="right" vertical="center" shrinkToFit="1"/>
    </xf>
    <xf numFmtId="3" fontId="9" fillId="0" borderId="6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left" vertical="top" wrapText="1"/>
    </xf>
    <xf numFmtId="164" fontId="10" fillId="0" borderId="0" xfId="0" applyNumberFormat="1" applyFont="1" applyAlignment="1">
      <alignment horizontal="left" vertical="top"/>
    </xf>
    <xf numFmtId="3" fontId="6" fillId="0" borderId="5" xfId="0" applyNumberFormat="1" applyFont="1" applyBorder="1" applyAlignment="1">
      <alignment horizontal="right" shrinkToFit="1"/>
    </xf>
    <xf numFmtId="3" fontId="6" fillId="0" borderId="0" xfId="0" applyNumberFormat="1" applyFont="1" applyAlignment="1">
      <alignment horizontal="right" shrinkToFit="1"/>
    </xf>
    <xf numFmtId="3" fontId="6" fillId="0" borderId="5" xfId="0" applyNumberFormat="1" applyFont="1" applyBorder="1" applyAlignment="1">
      <alignment horizontal="right" vertical="center" shrinkToFit="1"/>
    </xf>
    <xf numFmtId="3" fontId="5" fillId="0" borderId="5" xfId="0" applyNumberFormat="1" applyFont="1" applyBorder="1" applyAlignment="1">
      <alignment horizontal="right" vertical="top" shrinkToFit="1"/>
    </xf>
    <xf numFmtId="0" fontId="4" fillId="0" borderId="6" xfId="0" applyFont="1" applyBorder="1" applyAlignment="1">
      <alignment horizontal="left" vertical="top" wrapText="1"/>
    </xf>
    <xf numFmtId="3" fontId="9" fillId="0" borderId="5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top" shrinkToFit="1"/>
    </xf>
    <xf numFmtId="0" fontId="8" fillId="0" borderId="6" xfId="0" applyFont="1" applyBorder="1" applyAlignment="1">
      <alignment horizontal="left" vertical="top" wrapText="1"/>
    </xf>
    <xf numFmtId="3" fontId="9" fillId="0" borderId="6" xfId="0" applyNumberFormat="1" applyFont="1" applyBorder="1" applyAlignment="1">
      <alignment horizontal="right" vertical="top" shrinkToFit="1"/>
    </xf>
    <xf numFmtId="3" fontId="6" fillId="0" borderId="5" xfId="0" applyNumberFormat="1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top"/>
    </xf>
    <xf numFmtId="3" fontId="13" fillId="0" borderId="0" xfId="0" applyNumberFormat="1" applyFont="1" applyAlignment="1">
      <alignment horizontal="left" vertical="top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9" xfId="0" applyFont="1" applyBorder="1"/>
    <xf numFmtId="0" fontId="4" fillId="0" borderId="10" xfId="0" applyFont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center" vertical="top" shrinkToFit="1"/>
    </xf>
    <xf numFmtId="1" fontId="4" fillId="2" borderId="2" xfId="0" applyNumberFormat="1" applyFont="1" applyFill="1" applyBorder="1" applyAlignment="1">
      <alignment horizontal="center" vertical="top" shrinkToFit="1"/>
    </xf>
    <xf numFmtId="0" fontId="3" fillId="0" borderId="3" xfId="0" applyFont="1" applyBorder="1"/>
    <xf numFmtId="1" fontId="4" fillId="2" borderId="3" xfId="0" applyNumberFormat="1" applyFont="1" applyFill="1" applyBorder="1" applyAlignment="1">
      <alignment horizontal="center" vertical="top" shrinkToFit="1"/>
    </xf>
    <xf numFmtId="0" fontId="3" fillId="0" borderId="11" xfId="0" applyFont="1" applyBorder="1"/>
    <xf numFmtId="0" fontId="4" fillId="2" borderId="9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0</xdr:row>
      <xdr:rowOff>28575</xdr:rowOff>
    </xdr:from>
    <xdr:ext cx="895350" cy="438150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28575"/>
          <a:ext cx="895350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Z1000"/>
  <sheetViews>
    <sheetView tabSelected="1" zoomScale="140" zoomScaleNormal="140" workbookViewId="0">
      <selection activeCell="L30" sqref="L30"/>
    </sheetView>
  </sheetViews>
  <sheetFormatPr baseColWidth="10" defaultColWidth="14.42578125" defaultRowHeight="15" customHeight="1"/>
  <cols>
    <col min="1" max="1" width="10.5703125" style="1" customWidth="1"/>
    <col min="2" max="2" width="14.140625" style="1" customWidth="1"/>
    <col min="3" max="3" width="9.42578125" style="1" customWidth="1"/>
    <col min="4" max="4" width="9.85546875" style="1" customWidth="1"/>
    <col min="5" max="5" width="1.140625" style="1" customWidth="1"/>
    <col min="6" max="6" width="26.5703125" style="1" customWidth="1"/>
    <col min="7" max="7" width="9.42578125" style="1" customWidth="1"/>
    <col min="8" max="8" width="10.140625" style="1" customWidth="1"/>
    <col min="9" max="9" width="10.28515625" style="1" customWidth="1"/>
    <col min="10" max="10" width="12" style="1" customWidth="1"/>
    <col min="11" max="26" width="8.140625" style="1" customWidth="1"/>
    <col min="27" max="16384" width="14.42578125" style="1"/>
  </cols>
  <sheetData>
    <row r="1" spans="1:26" ht="8.25" customHeight="1">
      <c r="A1" s="74" t="s">
        <v>125</v>
      </c>
      <c r="B1" s="73"/>
      <c r="C1" s="73"/>
      <c r="D1" s="73"/>
      <c r="E1" s="73"/>
      <c r="F1" s="73"/>
      <c r="G1" s="73"/>
      <c r="H1" s="73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8.25" customHeight="1">
      <c r="A2" s="74" t="s">
        <v>124</v>
      </c>
      <c r="B2" s="73"/>
      <c r="C2" s="73"/>
      <c r="D2" s="73"/>
      <c r="E2" s="73"/>
      <c r="F2" s="73"/>
      <c r="G2" s="73"/>
      <c r="H2" s="73"/>
      <c r="I2" s="7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8.25" customHeight="1">
      <c r="A3" s="74" t="s">
        <v>123</v>
      </c>
      <c r="B3" s="73"/>
      <c r="C3" s="73"/>
      <c r="D3" s="73"/>
      <c r="E3" s="73"/>
      <c r="F3" s="73"/>
      <c r="G3" s="73"/>
      <c r="H3" s="73"/>
      <c r="I3" s="7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8.25" customHeight="1">
      <c r="A4" s="74" t="s">
        <v>122</v>
      </c>
      <c r="B4" s="73"/>
      <c r="C4" s="73"/>
      <c r="D4" s="73"/>
      <c r="E4" s="73"/>
      <c r="F4" s="73"/>
      <c r="G4" s="73"/>
      <c r="H4" s="73"/>
      <c r="I4" s="7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8.25" customHeight="1">
      <c r="A5" s="72" t="s">
        <v>121</v>
      </c>
      <c r="B5" s="65"/>
      <c r="C5" s="65"/>
      <c r="D5" s="65"/>
      <c r="E5" s="65"/>
      <c r="F5" s="65"/>
      <c r="G5" s="65"/>
      <c r="H5" s="65"/>
      <c r="I5" s="7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68" t="s">
        <v>118</v>
      </c>
      <c r="B6" s="5"/>
      <c r="C6" s="70" t="s">
        <v>120</v>
      </c>
      <c r="D6" s="70" t="s">
        <v>119</v>
      </c>
      <c r="E6" s="69"/>
      <c r="F6" s="68" t="s">
        <v>118</v>
      </c>
      <c r="G6" s="67" t="str">
        <f>C6</f>
        <v>30 de septiembre</v>
      </c>
      <c r="H6" s="66" t="str">
        <f>D6</f>
        <v>31 de diciembre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63"/>
      <c r="B7" s="65"/>
      <c r="C7" s="64">
        <v>2022</v>
      </c>
      <c r="D7" s="64">
        <v>2021</v>
      </c>
      <c r="E7" s="21"/>
      <c r="F7" s="63"/>
      <c r="G7" s="62">
        <f>C7</f>
        <v>2022</v>
      </c>
      <c r="H7" s="61">
        <f>D7</f>
        <v>2021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>
      <c r="A8" s="60" t="s">
        <v>117</v>
      </c>
      <c r="B8" s="59"/>
      <c r="C8" s="27"/>
      <c r="D8" s="27"/>
      <c r="E8" s="58"/>
      <c r="F8" s="57" t="s">
        <v>116</v>
      </c>
      <c r="G8" s="56"/>
      <c r="H8" s="5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8.25" customHeight="1">
      <c r="A9" s="37" t="s">
        <v>115</v>
      </c>
      <c r="B9" s="21"/>
      <c r="C9" s="27"/>
      <c r="D9" s="27"/>
      <c r="E9" s="19"/>
      <c r="F9" s="31" t="s">
        <v>114</v>
      </c>
      <c r="G9" s="56"/>
      <c r="H9" s="5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8.25" customHeight="1">
      <c r="A10" s="52" t="s">
        <v>113</v>
      </c>
      <c r="B10" s="21"/>
      <c r="C10" s="40">
        <f>SUM(C11:C17)</f>
        <v>5532323022</v>
      </c>
      <c r="D10" s="40">
        <v>2022870013</v>
      </c>
      <c r="E10" s="19"/>
      <c r="F10" s="31" t="s">
        <v>112</v>
      </c>
      <c r="G10" s="42">
        <f>SUM(G11:G19)+1</f>
        <v>3994716412.7600002</v>
      </c>
      <c r="H10" s="40">
        <v>5820685290</v>
      </c>
      <c r="I10" s="5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8.25" customHeight="1">
      <c r="A11" s="41" t="s">
        <v>111</v>
      </c>
      <c r="B11" s="21"/>
      <c r="C11" s="24">
        <v>1856996</v>
      </c>
      <c r="D11" s="24">
        <v>494106</v>
      </c>
      <c r="E11" s="19"/>
      <c r="F11" s="26" t="s">
        <v>110</v>
      </c>
      <c r="G11" s="24">
        <v>104920846</v>
      </c>
      <c r="H11" s="24">
        <v>242739975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8.25" customHeight="1">
      <c r="A12" s="41" t="s">
        <v>109</v>
      </c>
      <c r="B12" s="21"/>
      <c r="C12" s="24">
        <v>2403173997</v>
      </c>
      <c r="D12" s="24">
        <v>1269027985</v>
      </c>
      <c r="E12" s="19"/>
      <c r="F12" s="26" t="s">
        <v>108</v>
      </c>
      <c r="G12" s="24">
        <v>567860011</v>
      </c>
      <c r="H12" s="24">
        <v>852149718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8.25" customHeight="1">
      <c r="A13" s="41" t="s">
        <v>107</v>
      </c>
      <c r="B13" s="21"/>
      <c r="C13" s="24">
        <v>641768053</v>
      </c>
      <c r="D13" s="24">
        <v>663821515</v>
      </c>
      <c r="E13" s="19"/>
      <c r="F13" s="26" t="s">
        <v>106</v>
      </c>
      <c r="G13" s="24">
        <v>150973778</v>
      </c>
      <c r="H13" s="24">
        <v>564940210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8.25" customHeight="1">
      <c r="A14" s="41" t="s">
        <v>105</v>
      </c>
      <c r="B14" s="21"/>
      <c r="C14" s="24">
        <v>2484951963</v>
      </c>
      <c r="D14" s="24">
        <v>88954394</v>
      </c>
      <c r="E14" s="19"/>
      <c r="F14" s="26" t="s">
        <v>104</v>
      </c>
      <c r="G14" s="24">
        <v>0</v>
      </c>
      <c r="H14" s="24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8.25" customHeight="1">
      <c r="A15" s="41" t="s">
        <v>103</v>
      </c>
      <c r="B15" s="21"/>
      <c r="C15" s="24">
        <v>0</v>
      </c>
      <c r="D15" s="24">
        <v>0</v>
      </c>
      <c r="E15" s="19"/>
      <c r="F15" s="26" t="s">
        <v>102</v>
      </c>
      <c r="G15" s="24">
        <v>393765648</v>
      </c>
      <c r="H15" s="24">
        <v>555719793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41" t="s">
        <v>101</v>
      </c>
      <c r="B16" s="21"/>
      <c r="C16" s="24">
        <v>572013</v>
      </c>
      <c r="D16" s="24">
        <v>572013</v>
      </c>
      <c r="E16" s="19"/>
      <c r="F16" s="26" t="s">
        <v>100</v>
      </c>
      <c r="G16" s="24">
        <v>0</v>
      </c>
      <c r="H16" s="24">
        <v>8510199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.25" customHeight="1">
      <c r="A17" s="41" t="s">
        <v>99</v>
      </c>
      <c r="B17" s="21"/>
      <c r="C17" s="24">
        <v>0</v>
      </c>
      <c r="D17" s="24">
        <v>0</v>
      </c>
      <c r="E17" s="19"/>
      <c r="F17" s="26" t="s">
        <v>98</v>
      </c>
      <c r="G17" s="24">
        <v>930859870</v>
      </c>
      <c r="H17" s="24">
        <v>1289280476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customHeight="1">
      <c r="A18" s="52" t="s">
        <v>97</v>
      </c>
      <c r="B18" s="21"/>
      <c r="C18" s="40">
        <f>SUM(C19:C25)-1</f>
        <v>6041617717.7600002</v>
      </c>
      <c r="D18" s="40">
        <v>7746786444</v>
      </c>
      <c r="E18" s="19"/>
      <c r="F18" s="26" t="s">
        <v>96</v>
      </c>
      <c r="G18" s="24">
        <v>0</v>
      </c>
      <c r="H18" s="24"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8.25" customHeight="1">
      <c r="A19" s="41" t="s">
        <v>95</v>
      </c>
      <c r="B19" s="21"/>
      <c r="C19" s="24">
        <v>0</v>
      </c>
      <c r="D19" s="24">
        <v>0</v>
      </c>
      <c r="E19" s="19"/>
      <c r="F19" s="26" t="s">
        <v>94</v>
      </c>
      <c r="G19" s="24">
        <f>3681724212-1835387953.24</f>
        <v>1846336258.76</v>
      </c>
      <c r="H19" s="24">
        <v>2307344919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8.25" customHeight="1">
      <c r="A20" s="41" t="s">
        <v>93</v>
      </c>
      <c r="B20" s="21"/>
      <c r="C20" s="24">
        <v>33938954</v>
      </c>
      <c r="D20" s="24">
        <v>51719438</v>
      </c>
      <c r="E20" s="19"/>
      <c r="F20" s="31" t="s">
        <v>92</v>
      </c>
      <c r="G20" s="42">
        <f>SUM(G21:G23)</f>
        <v>0</v>
      </c>
      <c r="H20" s="40">
        <v>300000000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8.25" customHeight="1">
      <c r="A21" s="41" t="s">
        <v>91</v>
      </c>
      <c r="B21" s="21"/>
      <c r="C21" s="24">
        <f>2438626132-1586259752.6</f>
        <v>852366379.4000001</v>
      </c>
      <c r="D21" s="24">
        <v>2446053132</v>
      </c>
      <c r="E21" s="19"/>
      <c r="F21" s="26" t="s">
        <v>90</v>
      </c>
      <c r="G21" s="25">
        <v>0</v>
      </c>
      <c r="H21" s="24">
        <v>300000000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25" customHeight="1">
      <c r="A22" s="41" t="s">
        <v>89</v>
      </c>
      <c r="B22" s="21"/>
      <c r="C22" s="24">
        <v>987639166</v>
      </c>
      <c r="D22" s="24">
        <v>850259798</v>
      </c>
      <c r="E22" s="19"/>
      <c r="F22" s="26" t="s">
        <v>88</v>
      </c>
      <c r="G22" s="25">
        <v>0</v>
      </c>
      <c r="H22" s="24"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8.25" customHeight="1">
      <c r="A23" s="41" t="s">
        <v>87</v>
      </c>
      <c r="B23" s="21"/>
      <c r="C23" s="24">
        <f>349408747-25222183.02</f>
        <v>324186563.98000002</v>
      </c>
      <c r="D23" s="24">
        <v>664387993</v>
      </c>
      <c r="E23" s="19"/>
      <c r="F23" s="26" t="s">
        <v>86</v>
      </c>
      <c r="G23" s="25">
        <v>0</v>
      </c>
      <c r="H23" s="24"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1" t="s">
        <v>85</v>
      </c>
      <c r="B24" s="21"/>
      <c r="C24" s="24">
        <f>503758917-223906017.62</f>
        <v>279852899.38</v>
      </c>
      <c r="D24" s="24">
        <v>262221176</v>
      </c>
      <c r="E24" s="19"/>
      <c r="F24" s="31" t="s">
        <v>84</v>
      </c>
      <c r="G24" s="42">
        <f>SUM(G25)</f>
        <v>33437742</v>
      </c>
      <c r="H24" s="40"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>
      <c r="A25" s="41" t="s">
        <v>83</v>
      </c>
      <c r="B25" s="21"/>
      <c r="C25" s="24">
        <v>3563633756</v>
      </c>
      <c r="D25" s="24">
        <v>3472144907</v>
      </c>
      <c r="E25" s="19"/>
      <c r="F25" s="26" t="s">
        <v>82</v>
      </c>
      <c r="G25" s="25">
        <v>33437742</v>
      </c>
      <c r="H25" s="24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8.25" customHeight="1">
      <c r="A26" s="52" t="s">
        <v>81</v>
      </c>
      <c r="B26" s="21"/>
      <c r="C26" s="40">
        <f>SUM(C27:C31)-1</f>
        <v>236631028</v>
      </c>
      <c r="D26" s="40">
        <v>315063122</v>
      </c>
      <c r="E26" s="19"/>
      <c r="F26" s="26" t="s">
        <v>80</v>
      </c>
      <c r="G26" s="53">
        <v>0</v>
      </c>
      <c r="H26" s="24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25" customHeight="1">
      <c r="A27" s="41" t="s">
        <v>79</v>
      </c>
      <c r="B27" s="21"/>
      <c r="C27" s="24">
        <v>25870971</v>
      </c>
      <c r="D27" s="24">
        <v>24711175</v>
      </c>
      <c r="E27" s="19"/>
      <c r="F27" s="31" t="s">
        <v>78</v>
      </c>
      <c r="G27" s="42">
        <v>0</v>
      </c>
      <c r="H27" s="40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>
      <c r="A28" s="41" t="s">
        <v>77</v>
      </c>
      <c r="B28" s="21"/>
      <c r="C28" s="24">
        <v>0</v>
      </c>
      <c r="D28" s="24">
        <v>0</v>
      </c>
      <c r="E28" s="19"/>
      <c r="F28" s="31" t="s">
        <v>76</v>
      </c>
      <c r="G28" s="42">
        <v>0</v>
      </c>
      <c r="H28" s="40"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25" customHeight="1">
      <c r="A29" s="41" t="s">
        <v>75</v>
      </c>
      <c r="B29" s="21"/>
      <c r="C29" s="24">
        <v>0</v>
      </c>
      <c r="D29" s="24">
        <v>0</v>
      </c>
      <c r="E29" s="19"/>
      <c r="F29" s="26" t="s">
        <v>74</v>
      </c>
      <c r="G29" s="25">
        <v>0</v>
      </c>
      <c r="H29" s="24"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41" t="s">
        <v>73</v>
      </c>
      <c r="B30" s="21"/>
      <c r="C30" s="24">
        <v>210760058</v>
      </c>
      <c r="D30" s="24">
        <v>290351947</v>
      </c>
      <c r="E30" s="19"/>
      <c r="F30" s="26" t="s">
        <v>72</v>
      </c>
      <c r="G30" s="25">
        <v>0</v>
      </c>
      <c r="H30" s="24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>
      <c r="A31" s="41" t="s">
        <v>71</v>
      </c>
      <c r="B31" s="21"/>
      <c r="C31" s="24"/>
      <c r="D31" s="24"/>
      <c r="E31" s="19"/>
      <c r="F31" s="26" t="s">
        <v>70</v>
      </c>
      <c r="G31" s="25">
        <v>0</v>
      </c>
      <c r="H31" s="24"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25" customHeight="1">
      <c r="A32" s="52" t="s">
        <v>69</v>
      </c>
      <c r="B32" s="21"/>
      <c r="C32" s="40">
        <f>SUM(C33:C37)</f>
        <v>0</v>
      </c>
      <c r="D32" s="40">
        <v>0</v>
      </c>
      <c r="E32" s="19"/>
      <c r="F32" s="31" t="s">
        <v>68</v>
      </c>
      <c r="G32" s="42">
        <v>0</v>
      </c>
      <c r="H32" s="40"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8.25" customHeight="1">
      <c r="A33" s="41" t="s">
        <v>67</v>
      </c>
      <c r="B33" s="21"/>
      <c r="C33" s="24">
        <v>0</v>
      </c>
      <c r="D33" s="24">
        <v>0</v>
      </c>
      <c r="E33" s="19"/>
      <c r="F33" s="26" t="s">
        <v>66</v>
      </c>
      <c r="G33" s="25">
        <v>0</v>
      </c>
      <c r="H33" s="24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8.25" customHeight="1">
      <c r="A34" s="41" t="s">
        <v>65</v>
      </c>
      <c r="B34" s="21"/>
      <c r="C34" s="24">
        <v>0</v>
      </c>
      <c r="D34" s="24">
        <v>0</v>
      </c>
      <c r="E34" s="19"/>
      <c r="F34" s="26" t="s">
        <v>64</v>
      </c>
      <c r="G34" s="25">
        <v>0</v>
      </c>
      <c r="H34" s="24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8.25" customHeight="1">
      <c r="A35" s="41" t="s">
        <v>63</v>
      </c>
      <c r="B35" s="21"/>
      <c r="C35" s="24">
        <v>0</v>
      </c>
      <c r="D35" s="24">
        <v>0</v>
      </c>
      <c r="E35" s="19"/>
      <c r="F35" s="26" t="s">
        <v>62</v>
      </c>
      <c r="G35" s="25">
        <v>0</v>
      </c>
      <c r="H35" s="24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1" t="s">
        <v>61</v>
      </c>
      <c r="B36" s="21"/>
      <c r="C36" s="24">
        <v>0</v>
      </c>
      <c r="D36" s="24">
        <v>0</v>
      </c>
      <c r="E36" s="19"/>
      <c r="F36" s="26" t="s">
        <v>60</v>
      </c>
      <c r="G36" s="25">
        <v>0</v>
      </c>
      <c r="H36" s="24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customHeight="1">
      <c r="A37" s="41" t="s">
        <v>59</v>
      </c>
      <c r="B37" s="21"/>
      <c r="C37" s="24">
        <v>0</v>
      </c>
      <c r="D37" s="24">
        <v>0</v>
      </c>
      <c r="E37" s="19"/>
      <c r="F37" s="26" t="s">
        <v>58</v>
      </c>
      <c r="G37" s="25">
        <v>0</v>
      </c>
      <c r="H37" s="24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6.75" customHeight="1">
      <c r="A38" s="51" t="s">
        <v>57</v>
      </c>
      <c r="B38" s="21"/>
      <c r="C38" s="40">
        <f>SUM(C39:C47)</f>
        <v>0</v>
      </c>
      <c r="D38" s="40">
        <v>0</v>
      </c>
      <c r="E38" s="19"/>
      <c r="F38" s="47" t="s">
        <v>56</v>
      </c>
      <c r="G38" s="25">
        <v>0</v>
      </c>
      <c r="H38" s="24"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8.25" customHeight="1">
      <c r="A39" s="48" t="s">
        <v>55</v>
      </c>
      <c r="B39" s="21"/>
      <c r="C39" s="24">
        <v>0</v>
      </c>
      <c r="D39" s="24">
        <v>0</v>
      </c>
      <c r="E39" s="19"/>
      <c r="F39" s="49" t="s">
        <v>54</v>
      </c>
      <c r="G39" s="42">
        <v>0</v>
      </c>
      <c r="H39" s="40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7" t="s">
        <v>53</v>
      </c>
      <c r="B40" s="21"/>
      <c r="C40" s="36">
        <v>0</v>
      </c>
      <c r="D40" s="36">
        <v>0</v>
      </c>
      <c r="E40" s="19"/>
      <c r="F40" s="47" t="s">
        <v>52</v>
      </c>
      <c r="G40" s="25">
        <v>0</v>
      </c>
      <c r="H40" s="24"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>
      <c r="A41" s="41" t="s">
        <v>51</v>
      </c>
      <c r="B41" s="21"/>
      <c r="C41" s="24">
        <v>0</v>
      </c>
      <c r="D41" s="24">
        <v>0</v>
      </c>
      <c r="E41" s="19"/>
      <c r="F41" s="47" t="s">
        <v>50</v>
      </c>
      <c r="G41" s="25">
        <v>0</v>
      </c>
      <c r="H41" s="24"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7.5" customHeight="1">
      <c r="A42" s="48" t="s">
        <v>49</v>
      </c>
      <c r="B42" s="21"/>
      <c r="C42" s="24">
        <v>0</v>
      </c>
      <c r="D42" s="24">
        <v>0</v>
      </c>
      <c r="E42" s="19"/>
      <c r="F42" s="47" t="s">
        <v>48</v>
      </c>
      <c r="G42" s="25">
        <v>0</v>
      </c>
      <c r="H42" s="24"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.5" customHeight="1">
      <c r="A43" s="50" t="s">
        <v>47</v>
      </c>
      <c r="B43" s="21"/>
      <c r="C43" s="36">
        <v>0</v>
      </c>
      <c r="D43" s="36">
        <v>0</v>
      </c>
      <c r="E43" s="19"/>
      <c r="F43" s="49" t="s">
        <v>46</v>
      </c>
      <c r="G43" s="42">
        <f>SUM(G44:G46)</f>
        <v>179774340</v>
      </c>
      <c r="H43" s="40">
        <v>37541896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8.25" customHeight="1">
      <c r="A44" s="48" t="s">
        <v>45</v>
      </c>
      <c r="B44" s="21"/>
      <c r="C44" s="24">
        <v>0</v>
      </c>
      <c r="D44" s="24">
        <v>0</v>
      </c>
      <c r="E44" s="19"/>
      <c r="F44" s="47" t="s">
        <v>44</v>
      </c>
      <c r="G44" s="25">
        <v>19737723</v>
      </c>
      <c r="H44" s="24">
        <v>19176280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7.5" customHeight="1">
      <c r="A45" s="48" t="s">
        <v>43</v>
      </c>
      <c r="B45" s="21"/>
      <c r="C45" s="24">
        <v>0</v>
      </c>
      <c r="D45" s="24">
        <v>0</v>
      </c>
      <c r="E45" s="19"/>
      <c r="F45" s="47" t="s">
        <v>42</v>
      </c>
      <c r="G45" s="25">
        <v>158259838</v>
      </c>
      <c r="H45" s="24">
        <v>17262859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>
      <c r="A46" s="41" t="s">
        <v>41</v>
      </c>
      <c r="B46" s="21"/>
      <c r="C46" s="24">
        <v>0</v>
      </c>
      <c r="D46" s="24">
        <v>0</v>
      </c>
      <c r="E46" s="19"/>
      <c r="F46" s="26" t="s">
        <v>40</v>
      </c>
      <c r="G46" s="25">
        <v>1776779</v>
      </c>
      <c r="H46" s="24">
        <v>1102757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7.5" customHeight="1">
      <c r="A47" s="41" t="s">
        <v>39</v>
      </c>
      <c r="B47" s="21"/>
      <c r="C47" s="24">
        <v>0</v>
      </c>
      <c r="D47" s="24">
        <v>0</v>
      </c>
      <c r="E47" s="19"/>
      <c r="F47" s="27"/>
      <c r="G47" s="44"/>
      <c r="H47" s="4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>
      <c r="A48" s="46" t="s">
        <v>38</v>
      </c>
      <c r="B48" s="21"/>
      <c r="C48" s="29">
        <f>C10+C18+C26+C38+1</f>
        <v>11810571768.76</v>
      </c>
      <c r="D48" s="29">
        <v>10084719579</v>
      </c>
      <c r="E48" s="19"/>
      <c r="F48" s="18" t="s">
        <v>37</v>
      </c>
      <c r="G48" s="30">
        <f>G43+G39+G32+G24+G20+G10-1</f>
        <v>4207928493.7600002</v>
      </c>
      <c r="H48" s="29">
        <v>6158227186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6.75" customHeight="1">
      <c r="A49" s="46" t="s">
        <v>36</v>
      </c>
      <c r="B49" s="21"/>
      <c r="C49" s="45"/>
      <c r="D49" s="45"/>
      <c r="E49" s="19"/>
      <c r="F49" s="18" t="s">
        <v>35</v>
      </c>
      <c r="G49" s="39"/>
      <c r="H49" s="3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8.25" customHeight="1">
      <c r="A50" s="41" t="s">
        <v>34</v>
      </c>
      <c r="B50" s="21"/>
      <c r="C50" s="24">
        <v>651066726</v>
      </c>
      <c r="D50" s="24">
        <v>724090696</v>
      </c>
      <c r="E50" s="19"/>
      <c r="F50" s="26" t="s">
        <v>33</v>
      </c>
      <c r="G50" s="25"/>
      <c r="H50" s="2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9" customHeight="1">
      <c r="A51" s="41" t="s">
        <v>32</v>
      </c>
      <c r="B51" s="21"/>
      <c r="C51" s="24">
        <v>24169</v>
      </c>
      <c r="D51" s="24">
        <v>24169</v>
      </c>
      <c r="E51" s="19"/>
      <c r="F51" s="26" t="s">
        <v>31</v>
      </c>
      <c r="G51" s="25">
        <v>0</v>
      </c>
      <c r="H51" s="24">
        <v>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25" customHeight="1">
      <c r="A52" s="41" t="s">
        <v>30</v>
      </c>
      <c r="B52" s="21"/>
      <c r="C52" s="24">
        <v>16178314174</v>
      </c>
      <c r="D52" s="24">
        <v>14444674676</v>
      </c>
      <c r="E52" s="19"/>
      <c r="F52" s="26" t="s">
        <v>29</v>
      </c>
      <c r="G52" s="24">
        <v>15431872678</v>
      </c>
      <c r="H52" s="24">
        <v>14487814650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8.25" customHeight="1">
      <c r="A53" s="41" t="s">
        <v>28</v>
      </c>
      <c r="B53" s="21"/>
      <c r="C53" s="24">
        <v>3059838570</v>
      </c>
      <c r="D53" s="24">
        <v>3242992844</v>
      </c>
      <c r="E53" s="19"/>
      <c r="F53" s="26" t="s">
        <v>27</v>
      </c>
      <c r="G53" s="24">
        <v>0</v>
      </c>
      <c r="H53" s="24">
        <v>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41" t="s">
        <v>26</v>
      </c>
      <c r="B54" s="21"/>
      <c r="C54" s="24">
        <v>222351734</v>
      </c>
      <c r="D54" s="24">
        <v>249896126</v>
      </c>
      <c r="E54" s="19"/>
      <c r="F54" s="26" t="s">
        <v>25</v>
      </c>
      <c r="G54" s="24">
        <v>19869349</v>
      </c>
      <c r="H54" s="24">
        <v>21008476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8.25" customHeight="1">
      <c r="A55" s="41" t="s">
        <v>24</v>
      </c>
      <c r="B55" s="21"/>
      <c r="C55" s="24">
        <v>-1337249363</v>
      </c>
      <c r="D55" s="24">
        <v>-1368319698</v>
      </c>
      <c r="E55" s="19"/>
      <c r="F55" s="26" t="s">
        <v>23</v>
      </c>
      <c r="G55" s="25">
        <v>0</v>
      </c>
      <c r="H55" s="24">
        <v>44291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8.25" customHeight="1">
      <c r="A56" s="41" t="s">
        <v>22</v>
      </c>
      <c r="B56" s="21"/>
      <c r="C56" s="24">
        <v>0</v>
      </c>
      <c r="D56" s="24">
        <v>0</v>
      </c>
      <c r="E56" s="19"/>
      <c r="F56" s="27"/>
      <c r="G56" s="44"/>
      <c r="H56" s="4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41" t="s">
        <v>21</v>
      </c>
      <c r="B57" s="21"/>
      <c r="C57" s="24">
        <v>0</v>
      </c>
      <c r="D57" s="24">
        <v>0</v>
      </c>
      <c r="E57" s="19"/>
      <c r="F57" s="31" t="s">
        <v>20</v>
      </c>
      <c r="G57" s="42">
        <f>SUM(G50:G56)-1</f>
        <v>15451742026</v>
      </c>
      <c r="H57" s="40">
        <v>14508867417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8.25" customHeight="1">
      <c r="A58" s="41" t="s">
        <v>19</v>
      </c>
      <c r="B58" s="21"/>
      <c r="C58" s="24">
        <v>0</v>
      </c>
      <c r="D58" s="24">
        <v>0</v>
      </c>
      <c r="E58" s="19"/>
      <c r="F58" s="18" t="s">
        <v>18</v>
      </c>
      <c r="G58" s="29">
        <f>G48+G57</f>
        <v>19659670519.760002</v>
      </c>
      <c r="H58" s="29">
        <v>20667094603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8.25" customHeight="1">
      <c r="A59" s="37" t="s">
        <v>17</v>
      </c>
      <c r="B59" s="21"/>
      <c r="C59" s="40">
        <f>SUM(C50:C58)</f>
        <v>18774346010</v>
      </c>
      <c r="D59" s="40">
        <v>17293358813</v>
      </c>
      <c r="E59" s="19"/>
      <c r="F59" s="18" t="s">
        <v>16</v>
      </c>
      <c r="G59" s="39"/>
      <c r="H59" s="3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8.25" customHeight="1">
      <c r="A60" s="37" t="s">
        <v>15</v>
      </c>
      <c r="B60" s="21"/>
      <c r="C60" s="36">
        <f>C48+C59</f>
        <v>30584917778.760002</v>
      </c>
      <c r="D60" s="36">
        <v>27378078392</v>
      </c>
      <c r="E60" s="19"/>
      <c r="F60" s="18" t="s">
        <v>14</v>
      </c>
      <c r="G60" s="30">
        <f>SUM(G62:G63)</f>
        <v>2754858838</v>
      </c>
      <c r="H60" s="29">
        <v>1884098301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9" customHeight="1">
      <c r="A61" s="28"/>
      <c r="B61" s="21"/>
      <c r="C61" s="27"/>
      <c r="D61" s="27"/>
      <c r="E61" s="19"/>
      <c r="F61" s="26" t="s">
        <v>13</v>
      </c>
      <c r="G61" s="25">
        <v>0</v>
      </c>
      <c r="H61" s="24">
        <v>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9.75" customHeight="1">
      <c r="A62" s="28"/>
      <c r="B62" s="21"/>
      <c r="C62" s="27"/>
      <c r="D62" s="27"/>
      <c r="E62" s="19"/>
      <c r="F62" s="26" t="s">
        <v>12</v>
      </c>
      <c r="G62" s="25">
        <v>0</v>
      </c>
      <c r="H62" s="24">
        <v>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8.25" customHeight="1">
      <c r="A63" s="28"/>
      <c r="B63" s="21"/>
      <c r="C63" s="27"/>
      <c r="D63" s="27"/>
      <c r="E63" s="19"/>
      <c r="F63" s="26" t="s">
        <v>11</v>
      </c>
      <c r="G63" s="25">
        <v>2754858838</v>
      </c>
      <c r="H63" s="35">
        <v>1884098301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22"/>
      <c r="B64" s="21"/>
      <c r="C64" s="20"/>
      <c r="D64" s="20"/>
      <c r="E64" s="19"/>
      <c r="F64" s="18" t="s">
        <v>10</v>
      </c>
      <c r="G64" s="30">
        <f>SUM(G65:G69)+1</f>
        <v>8170388421</v>
      </c>
      <c r="H64" s="29">
        <v>4826885489</v>
      </c>
      <c r="I64" s="3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9.75" customHeight="1">
      <c r="A65" s="28"/>
      <c r="B65" s="21"/>
      <c r="C65" s="27"/>
      <c r="D65" s="27"/>
      <c r="E65" s="19"/>
      <c r="F65" s="26" t="s">
        <v>9</v>
      </c>
      <c r="G65" s="25">
        <v>6236006486</v>
      </c>
      <c r="H65" s="24">
        <v>1407172623</v>
      </c>
      <c r="I65" s="3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0.5" customHeight="1">
      <c r="A66" s="28"/>
      <c r="B66" s="21"/>
      <c r="C66" s="27"/>
      <c r="D66" s="27"/>
      <c r="E66" s="19"/>
      <c r="F66" s="26" t="s">
        <v>8</v>
      </c>
      <c r="G66" s="34">
        <v>1932690528</v>
      </c>
      <c r="H66" s="33">
        <v>5900078301</v>
      </c>
      <c r="I66" s="3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9.75" customHeight="1">
      <c r="A67" s="28"/>
      <c r="B67" s="21"/>
      <c r="C67" s="27"/>
      <c r="D67" s="27"/>
      <c r="E67" s="19"/>
      <c r="F67" s="26" t="s">
        <v>7</v>
      </c>
      <c r="G67" s="25">
        <v>1692364</v>
      </c>
      <c r="H67" s="24">
        <v>1692364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0.5" customHeight="1">
      <c r="A68" s="28"/>
      <c r="B68" s="21"/>
      <c r="C68" s="27"/>
      <c r="D68" s="27"/>
      <c r="E68" s="19"/>
      <c r="F68" s="26" t="s">
        <v>6</v>
      </c>
      <c r="G68" s="25">
        <v>0</v>
      </c>
      <c r="H68" s="24">
        <v>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28"/>
      <c r="B69" s="21"/>
      <c r="C69" s="27"/>
      <c r="D69" s="27"/>
      <c r="E69" s="19"/>
      <c r="F69" s="26" t="s">
        <v>5</v>
      </c>
      <c r="G69" s="25">
        <v>-958</v>
      </c>
      <c r="H69" s="24">
        <v>-958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7.25" customHeight="1">
      <c r="A70" s="22"/>
      <c r="B70" s="21"/>
      <c r="C70" s="20"/>
      <c r="D70" s="20"/>
      <c r="E70" s="19"/>
      <c r="F70" s="31" t="s">
        <v>4</v>
      </c>
      <c r="G70" s="30">
        <v>0</v>
      </c>
      <c r="H70" s="29">
        <v>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8.25" customHeight="1">
      <c r="A71" s="28"/>
      <c r="B71" s="21"/>
      <c r="C71" s="27"/>
      <c r="D71" s="27"/>
      <c r="E71" s="19"/>
      <c r="F71" s="26" t="s">
        <v>3</v>
      </c>
      <c r="G71" s="25">
        <v>0</v>
      </c>
      <c r="H71" s="24">
        <v>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9" customHeight="1">
      <c r="A72" s="28"/>
      <c r="B72" s="21"/>
      <c r="C72" s="27"/>
      <c r="D72" s="27"/>
      <c r="E72" s="19"/>
      <c r="F72" s="26" t="s">
        <v>2</v>
      </c>
      <c r="G72" s="25">
        <v>0</v>
      </c>
      <c r="H72" s="24">
        <v>0</v>
      </c>
      <c r="I72" s="3"/>
      <c r="J72" s="2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22"/>
      <c r="B73" s="21"/>
      <c r="C73" s="20"/>
      <c r="D73" s="20"/>
      <c r="E73" s="19"/>
      <c r="F73" s="18" t="s">
        <v>1</v>
      </c>
      <c r="G73" s="17">
        <f>G60+G64+G70</f>
        <v>10925247259</v>
      </c>
      <c r="H73" s="16">
        <v>6710983790</v>
      </c>
      <c r="I73" s="3"/>
      <c r="J73" s="1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7.25" customHeight="1">
      <c r="A74" s="14"/>
      <c r="B74" s="13"/>
      <c r="C74" s="12"/>
      <c r="D74" s="12"/>
      <c r="E74" s="11"/>
      <c r="F74" s="10" t="s">
        <v>0</v>
      </c>
      <c r="G74" s="9">
        <f>G58+G73</f>
        <v>30584917778.760002</v>
      </c>
      <c r="H74" s="8">
        <v>27378078392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6.75" customHeight="1">
      <c r="A75" s="6"/>
      <c r="B75" s="5"/>
      <c r="C75" s="5"/>
      <c r="D75" s="5"/>
      <c r="E75" s="7"/>
      <c r="F75" s="6"/>
      <c r="G75" s="5"/>
      <c r="H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4"/>
      <c r="B76" s="4"/>
      <c r="C76" s="3"/>
      <c r="D76" s="3"/>
      <c r="E76" s="3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4"/>
      <c r="B77" s="4"/>
      <c r="C77" s="3"/>
      <c r="D77" s="3"/>
      <c r="E77" s="3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4"/>
      <c r="B78" s="4"/>
      <c r="C78" s="3"/>
      <c r="D78" s="3"/>
      <c r="E78" s="3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4"/>
      <c r="B79" s="4"/>
      <c r="C79" s="3"/>
      <c r="D79" s="3"/>
      <c r="E79" s="3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4"/>
      <c r="B80" s="4"/>
      <c r="C80" s="3"/>
      <c r="D80" s="3"/>
      <c r="E80" s="3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4"/>
      <c r="B81" s="4"/>
      <c r="C81" s="3"/>
      <c r="D81" s="3"/>
      <c r="E81" s="3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4"/>
      <c r="B82" s="4"/>
      <c r="C82" s="3"/>
      <c r="D82" s="3"/>
      <c r="E82" s="3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4"/>
      <c r="B83" s="4"/>
      <c r="C83" s="3"/>
      <c r="D83" s="3"/>
      <c r="E83" s="3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4"/>
      <c r="B84" s="4"/>
      <c r="C84" s="3"/>
      <c r="D84" s="3"/>
      <c r="E84" s="3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4"/>
      <c r="B85" s="4"/>
      <c r="C85" s="3"/>
      <c r="D85" s="3"/>
      <c r="E85" s="3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4"/>
      <c r="B86" s="4"/>
      <c r="C86" s="3"/>
      <c r="D86" s="3"/>
      <c r="E86" s="3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4"/>
      <c r="B87" s="4"/>
      <c r="C87" s="3"/>
      <c r="D87" s="3"/>
      <c r="E87" s="3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4"/>
      <c r="B88" s="4"/>
      <c r="C88" s="3"/>
      <c r="D88" s="3"/>
      <c r="E88" s="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4"/>
      <c r="B89" s="4"/>
      <c r="C89" s="3"/>
      <c r="D89" s="3"/>
      <c r="E89" s="3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4"/>
      <c r="B90" s="4"/>
      <c r="C90" s="3"/>
      <c r="D90" s="3"/>
      <c r="E90" s="3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4"/>
      <c r="B91" s="4"/>
      <c r="C91" s="3"/>
      <c r="D91" s="3"/>
      <c r="E91" s="3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4"/>
      <c r="B92" s="4"/>
      <c r="C92" s="3"/>
      <c r="D92" s="3"/>
      <c r="E92" s="3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4"/>
      <c r="B93" s="4"/>
      <c r="C93" s="3"/>
      <c r="D93" s="3"/>
      <c r="E93" s="3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4"/>
      <c r="B94" s="4"/>
      <c r="C94" s="3"/>
      <c r="D94" s="3"/>
      <c r="E94" s="3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4"/>
      <c r="B95" s="4"/>
      <c r="C95" s="3"/>
      <c r="D95" s="3"/>
      <c r="E95" s="3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4"/>
      <c r="B96" s="4"/>
      <c r="C96" s="3"/>
      <c r="D96" s="3"/>
      <c r="E96" s="3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4"/>
      <c r="B97" s="4"/>
      <c r="C97" s="3"/>
      <c r="D97" s="3"/>
      <c r="E97" s="3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4"/>
      <c r="B98" s="4"/>
      <c r="C98" s="3"/>
      <c r="D98" s="3"/>
      <c r="E98" s="3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4"/>
      <c r="B99" s="4"/>
      <c r="C99" s="3"/>
      <c r="D99" s="3"/>
      <c r="E99" s="3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4"/>
      <c r="B100" s="4"/>
      <c r="C100" s="3"/>
      <c r="D100" s="3"/>
      <c r="E100" s="3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4"/>
      <c r="B101" s="4"/>
      <c r="C101" s="3"/>
      <c r="D101" s="3"/>
      <c r="E101" s="3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4"/>
      <c r="B102" s="4"/>
      <c r="C102" s="3"/>
      <c r="D102" s="3"/>
      <c r="E102" s="3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4"/>
      <c r="B103" s="4"/>
      <c r="C103" s="3"/>
      <c r="D103" s="3"/>
      <c r="E103" s="3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4"/>
      <c r="B104" s="4"/>
      <c r="C104" s="3"/>
      <c r="D104" s="3"/>
      <c r="E104" s="3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4"/>
      <c r="B105" s="4"/>
      <c r="C105" s="3"/>
      <c r="D105" s="3"/>
      <c r="E105" s="3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4"/>
      <c r="B106" s="4"/>
      <c r="C106" s="3"/>
      <c r="D106" s="3"/>
      <c r="E106" s="3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4"/>
      <c r="B107" s="4"/>
      <c r="C107" s="3"/>
      <c r="D107" s="3"/>
      <c r="E107" s="3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4"/>
      <c r="B108" s="4"/>
      <c r="C108" s="3"/>
      <c r="D108" s="3"/>
      <c r="E108" s="3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4"/>
      <c r="B109" s="4"/>
      <c r="C109" s="3"/>
      <c r="D109" s="3"/>
      <c r="E109" s="3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4"/>
      <c r="B110" s="4"/>
      <c r="C110" s="3"/>
      <c r="D110" s="3"/>
      <c r="E110" s="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4"/>
      <c r="B111" s="4"/>
      <c r="C111" s="3"/>
      <c r="D111" s="3"/>
      <c r="E111" s="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4"/>
      <c r="B112" s="4"/>
      <c r="C112" s="3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4"/>
      <c r="B113" s="4"/>
      <c r="C113" s="3"/>
      <c r="D113" s="3"/>
      <c r="E113" s="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4"/>
      <c r="B114" s="4"/>
      <c r="C114" s="3"/>
      <c r="D114" s="3"/>
      <c r="E114" s="3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4"/>
      <c r="B115" s="4"/>
      <c r="C115" s="3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4"/>
      <c r="B116" s="4"/>
      <c r="C116" s="3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4"/>
      <c r="B117" s="4"/>
      <c r="C117" s="3"/>
      <c r="D117" s="3"/>
      <c r="E117" s="3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4"/>
      <c r="B118" s="4"/>
      <c r="C118" s="3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4"/>
      <c r="B119" s="4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4"/>
      <c r="B120" s="4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4"/>
      <c r="B121" s="4"/>
      <c r="C121" s="3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4"/>
      <c r="B122" s="4"/>
      <c r="C122" s="3"/>
      <c r="D122" s="3"/>
      <c r="E122" s="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4"/>
      <c r="B123" s="4"/>
      <c r="C123" s="3"/>
      <c r="D123" s="3"/>
      <c r="E123" s="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4"/>
      <c r="B124" s="4"/>
      <c r="C124" s="3"/>
      <c r="D124" s="3"/>
      <c r="E124" s="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4"/>
      <c r="B125" s="4"/>
      <c r="C125" s="3"/>
      <c r="D125" s="3"/>
      <c r="E125" s="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4"/>
      <c r="B126" s="4"/>
      <c r="C126" s="3"/>
      <c r="D126" s="3"/>
      <c r="E126" s="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4"/>
      <c r="B127" s="4"/>
      <c r="C127" s="3"/>
      <c r="D127" s="3"/>
      <c r="E127" s="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4"/>
      <c r="B128" s="4"/>
      <c r="C128" s="3"/>
      <c r="D128" s="3"/>
      <c r="E128" s="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4"/>
      <c r="B129" s="4"/>
      <c r="C129" s="3"/>
      <c r="D129" s="3"/>
      <c r="E129" s="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4"/>
      <c r="B130" s="4"/>
      <c r="C130" s="3"/>
      <c r="D130" s="3"/>
      <c r="E130" s="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4"/>
      <c r="B131" s="4"/>
      <c r="C131" s="3"/>
      <c r="D131" s="3"/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4"/>
      <c r="B132" s="4"/>
      <c r="C132" s="3"/>
      <c r="D132" s="3"/>
      <c r="E132" s="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4"/>
      <c r="B133" s="4"/>
      <c r="C133" s="3"/>
      <c r="D133" s="3"/>
      <c r="E133" s="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4"/>
      <c r="B134" s="4"/>
      <c r="C134" s="3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4"/>
      <c r="B135" s="4"/>
      <c r="C135" s="3"/>
      <c r="D135" s="3"/>
      <c r="E135" s="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4"/>
      <c r="B136" s="4"/>
      <c r="C136" s="3"/>
      <c r="D136" s="3"/>
      <c r="E136" s="3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4"/>
      <c r="B137" s="4"/>
      <c r="C137" s="3"/>
      <c r="D137" s="3"/>
      <c r="E137" s="3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4"/>
      <c r="B138" s="4"/>
      <c r="C138" s="3"/>
      <c r="D138" s="3"/>
      <c r="E138" s="3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4"/>
      <c r="B139" s="4"/>
      <c r="C139" s="3"/>
      <c r="D139" s="3"/>
      <c r="E139" s="3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4"/>
      <c r="B140" s="4"/>
      <c r="C140" s="3"/>
      <c r="D140" s="3"/>
      <c r="E140" s="3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4"/>
      <c r="B141" s="4"/>
      <c r="C141" s="3"/>
      <c r="D141" s="3"/>
      <c r="E141" s="3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4"/>
      <c r="B142" s="4"/>
      <c r="C142" s="3"/>
      <c r="D142" s="3"/>
      <c r="E142" s="3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4"/>
      <c r="B143" s="4"/>
      <c r="C143" s="3"/>
      <c r="D143" s="3"/>
      <c r="E143" s="3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4"/>
      <c r="B144" s="4"/>
      <c r="C144" s="3"/>
      <c r="D144" s="3"/>
      <c r="E144" s="3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4"/>
      <c r="B145" s="4"/>
      <c r="C145" s="3"/>
      <c r="D145" s="3"/>
      <c r="E145" s="3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4"/>
      <c r="B146" s="4"/>
      <c r="C146" s="3"/>
      <c r="D146" s="3"/>
      <c r="E146" s="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4"/>
      <c r="B147" s="4"/>
      <c r="C147" s="3"/>
      <c r="D147" s="3"/>
      <c r="E147" s="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4"/>
      <c r="B148" s="4"/>
      <c r="C148" s="3"/>
      <c r="D148" s="3"/>
      <c r="E148" s="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4"/>
      <c r="B149" s="4"/>
      <c r="C149" s="3"/>
      <c r="D149" s="3"/>
      <c r="E149" s="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4"/>
      <c r="B150" s="4"/>
      <c r="C150" s="3"/>
      <c r="D150" s="3"/>
      <c r="E150" s="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4"/>
      <c r="B151" s="4"/>
      <c r="C151" s="3"/>
      <c r="D151" s="3"/>
      <c r="E151" s="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4"/>
      <c r="B152" s="4"/>
      <c r="C152" s="3"/>
      <c r="D152" s="3"/>
      <c r="E152" s="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4"/>
      <c r="B153" s="4"/>
      <c r="C153" s="3"/>
      <c r="D153" s="3"/>
      <c r="E153" s="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4"/>
      <c r="B154" s="4"/>
      <c r="C154" s="3"/>
      <c r="D154" s="3"/>
      <c r="E154" s="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4"/>
      <c r="B155" s="4"/>
      <c r="C155" s="3"/>
      <c r="D155" s="3"/>
      <c r="E155" s="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4"/>
      <c r="B156" s="4"/>
      <c r="C156" s="3"/>
      <c r="D156" s="3"/>
      <c r="E156" s="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4"/>
      <c r="B157" s="4"/>
      <c r="C157" s="3"/>
      <c r="D157" s="3"/>
      <c r="E157" s="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4"/>
      <c r="B158" s="4"/>
      <c r="C158" s="3"/>
      <c r="D158" s="3"/>
      <c r="E158" s="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4"/>
      <c r="B159" s="4"/>
      <c r="C159" s="3"/>
      <c r="D159" s="3"/>
      <c r="E159" s="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4"/>
      <c r="B160" s="4"/>
      <c r="C160" s="3"/>
      <c r="D160" s="3"/>
      <c r="E160" s="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4"/>
      <c r="B161" s="4"/>
      <c r="C161" s="3"/>
      <c r="D161" s="3"/>
      <c r="E161" s="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4"/>
      <c r="B162" s="4"/>
      <c r="C162" s="3"/>
      <c r="D162" s="3"/>
      <c r="E162" s="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4"/>
      <c r="B163" s="4"/>
      <c r="C163" s="3"/>
      <c r="D163" s="3"/>
      <c r="E163" s="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4"/>
      <c r="B164" s="4"/>
      <c r="C164" s="3"/>
      <c r="D164" s="3"/>
      <c r="E164" s="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4"/>
      <c r="B165" s="4"/>
      <c r="C165" s="3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4"/>
      <c r="B166" s="4"/>
      <c r="C166" s="3"/>
      <c r="D166" s="3"/>
      <c r="E166" s="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4"/>
      <c r="B167" s="4"/>
      <c r="C167" s="3"/>
      <c r="D167" s="3"/>
      <c r="E167" s="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4"/>
      <c r="B168" s="4"/>
      <c r="C168" s="3"/>
      <c r="D168" s="3"/>
      <c r="E168" s="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4"/>
      <c r="B169" s="4"/>
      <c r="C169" s="3"/>
      <c r="D169" s="3"/>
      <c r="E169" s="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4"/>
      <c r="B170" s="4"/>
      <c r="C170" s="3"/>
      <c r="D170" s="3"/>
      <c r="E170" s="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4"/>
      <c r="B171" s="4"/>
      <c r="C171" s="3"/>
      <c r="D171" s="3"/>
      <c r="E171" s="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4"/>
      <c r="B172" s="4"/>
      <c r="C172" s="3"/>
      <c r="D172" s="3"/>
      <c r="E172" s="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4"/>
      <c r="B173" s="4"/>
      <c r="C173" s="3"/>
      <c r="D173" s="3"/>
      <c r="E173" s="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4"/>
      <c r="B174" s="4"/>
      <c r="C174" s="3"/>
      <c r="D174" s="3"/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4"/>
      <c r="B175" s="4"/>
      <c r="C175" s="3"/>
      <c r="D175" s="3"/>
      <c r="E175" s="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4"/>
      <c r="B176" s="4"/>
      <c r="C176" s="3"/>
      <c r="D176" s="3"/>
      <c r="E176" s="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4"/>
      <c r="B177" s="4"/>
      <c r="C177" s="3"/>
      <c r="D177" s="3"/>
      <c r="E177" s="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4"/>
      <c r="B178" s="4"/>
      <c r="C178" s="3"/>
      <c r="D178" s="3"/>
      <c r="E178" s="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4"/>
      <c r="B179" s="4"/>
      <c r="C179" s="3"/>
      <c r="D179" s="3"/>
      <c r="E179" s="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4"/>
      <c r="B180" s="4"/>
      <c r="C180" s="3"/>
      <c r="D180" s="3"/>
      <c r="E180" s="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4"/>
      <c r="B181" s="4"/>
      <c r="C181" s="3"/>
      <c r="D181" s="3"/>
      <c r="E181" s="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4"/>
      <c r="B182" s="4"/>
      <c r="C182" s="3"/>
      <c r="D182" s="3"/>
      <c r="E182" s="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4"/>
      <c r="B183" s="4"/>
      <c r="C183" s="3"/>
      <c r="D183" s="3"/>
      <c r="E183" s="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4"/>
      <c r="B184" s="4"/>
      <c r="C184" s="3"/>
      <c r="D184" s="3"/>
      <c r="E184" s="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4"/>
      <c r="B185" s="4"/>
      <c r="C185" s="3"/>
      <c r="D185" s="3"/>
      <c r="E185" s="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4"/>
      <c r="B186" s="4"/>
      <c r="C186" s="3"/>
      <c r="D186" s="3"/>
      <c r="E186" s="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4"/>
      <c r="B187" s="4"/>
      <c r="C187" s="3"/>
      <c r="D187" s="3"/>
      <c r="E187" s="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4"/>
      <c r="B188" s="4"/>
      <c r="C188" s="3"/>
      <c r="D188" s="3"/>
      <c r="E188" s="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4"/>
      <c r="B189" s="4"/>
      <c r="C189" s="3"/>
      <c r="D189" s="3"/>
      <c r="E189" s="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4"/>
      <c r="B190" s="4"/>
      <c r="C190" s="3"/>
      <c r="D190" s="3"/>
      <c r="E190" s="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4"/>
      <c r="B191" s="4"/>
      <c r="C191" s="3"/>
      <c r="D191" s="3"/>
      <c r="E191" s="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4"/>
      <c r="B192" s="4"/>
      <c r="C192" s="3"/>
      <c r="D192" s="3"/>
      <c r="E192" s="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4"/>
      <c r="B193" s="4"/>
      <c r="C193" s="3"/>
      <c r="D193" s="3"/>
      <c r="E193" s="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4"/>
      <c r="B194" s="4"/>
      <c r="C194" s="3"/>
      <c r="D194" s="3"/>
      <c r="E194" s="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4"/>
      <c r="B195" s="4"/>
      <c r="C195" s="3"/>
      <c r="D195" s="3"/>
      <c r="E195" s="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4"/>
      <c r="B196" s="4"/>
      <c r="C196" s="3"/>
      <c r="D196" s="3"/>
      <c r="E196" s="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4"/>
      <c r="B197" s="4"/>
      <c r="C197" s="3"/>
      <c r="D197" s="3"/>
      <c r="E197" s="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4"/>
      <c r="B198" s="4"/>
      <c r="C198" s="3"/>
      <c r="D198" s="3"/>
      <c r="E198" s="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4"/>
      <c r="B199" s="4"/>
      <c r="C199" s="3"/>
      <c r="D199" s="3"/>
      <c r="E199" s="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4"/>
      <c r="B200" s="4"/>
      <c r="C200" s="3"/>
      <c r="D200" s="3"/>
      <c r="E200" s="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4"/>
      <c r="B201" s="4"/>
      <c r="C201" s="3"/>
      <c r="D201" s="3"/>
      <c r="E201" s="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4"/>
      <c r="B202" s="4"/>
      <c r="C202" s="3"/>
      <c r="D202" s="3"/>
      <c r="E202" s="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4"/>
      <c r="B203" s="4"/>
      <c r="C203" s="3"/>
      <c r="D203" s="3"/>
      <c r="E203" s="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4"/>
      <c r="B204" s="4"/>
      <c r="C204" s="3"/>
      <c r="D204" s="3"/>
      <c r="E204" s="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4"/>
      <c r="B205" s="4"/>
      <c r="C205" s="3"/>
      <c r="D205" s="3"/>
      <c r="E205" s="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4"/>
      <c r="B206" s="4"/>
      <c r="C206" s="3"/>
      <c r="D206" s="3"/>
      <c r="E206" s="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4"/>
      <c r="B207" s="4"/>
      <c r="C207" s="3"/>
      <c r="D207" s="3"/>
      <c r="E207" s="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4"/>
      <c r="B208" s="4"/>
      <c r="C208" s="3"/>
      <c r="D208" s="3"/>
      <c r="E208" s="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4"/>
      <c r="B209" s="4"/>
      <c r="C209" s="3"/>
      <c r="D209" s="3"/>
      <c r="E209" s="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4"/>
      <c r="B210" s="4"/>
      <c r="C210" s="3"/>
      <c r="D210" s="3"/>
      <c r="E210" s="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4"/>
      <c r="B211" s="4"/>
      <c r="C211" s="3"/>
      <c r="D211" s="3"/>
      <c r="E211" s="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4"/>
      <c r="B212" s="4"/>
      <c r="C212" s="3"/>
      <c r="D212" s="3"/>
      <c r="E212" s="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4"/>
      <c r="B213" s="4"/>
      <c r="C213" s="3"/>
      <c r="D213" s="3"/>
      <c r="E213" s="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4"/>
      <c r="B214" s="4"/>
      <c r="C214" s="3"/>
      <c r="D214" s="3"/>
      <c r="E214" s="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4"/>
      <c r="B215" s="4"/>
      <c r="C215" s="3"/>
      <c r="D215" s="3"/>
      <c r="E215" s="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4"/>
      <c r="B216" s="4"/>
      <c r="C216" s="3"/>
      <c r="D216" s="3"/>
      <c r="E216" s="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4"/>
      <c r="B217" s="4"/>
      <c r="C217" s="3"/>
      <c r="D217" s="3"/>
      <c r="E217" s="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4"/>
      <c r="B218" s="4"/>
      <c r="C218" s="3"/>
      <c r="D218" s="3"/>
      <c r="E218" s="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4"/>
      <c r="B219" s="4"/>
      <c r="C219" s="3"/>
      <c r="D219" s="3"/>
      <c r="E219" s="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4"/>
      <c r="B220" s="4"/>
      <c r="C220" s="3"/>
      <c r="D220" s="3"/>
      <c r="E220" s="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4"/>
      <c r="B221" s="4"/>
      <c r="C221" s="3"/>
      <c r="D221" s="3"/>
      <c r="E221" s="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4"/>
      <c r="B222" s="4"/>
      <c r="C222" s="3"/>
      <c r="D222" s="3"/>
      <c r="E222" s="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4"/>
      <c r="B223" s="4"/>
      <c r="C223" s="3"/>
      <c r="D223" s="3"/>
      <c r="E223" s="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4"/>
      <c r="B224" s="4"/>
      <c r="C224" s="3"/>
      <c r="D224" s="3"/>
      <c r="E224" s="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4"/>
      <c r="B225" s="4"/>
      <c r="C225" s="3"/>
      <c r="D225" s="3"/>
      <c r="E225" s="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4"/>
      <c r="B226" s="4"/>
      <c r="C226" s="3"/>
      <c r="D226" s="3"/>
      <c r="E226" s="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4"/>
      <c r="B227" s="4"/>
      <c r="C227" s="3"/>
      <c r="D227" s="3"/>
      <c r="E227" s="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4"/>
      <c r="B228" s="4"/>
      <c r="C228" s="3"/>
      <c r="D228" s="3"/>
      <c r="E228" s="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4"/>
      <c r="B229" s="4"/>
      <c r="C229" s="3"/>
      <c r="D229" s="3"/>
      <c r="E229" s="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4"/>
      <c r="B230" s="4"/>
      <c r="C230" s="3"/>
      <c r="D230" s="3"/>
      <c r="E230" s="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4"/>
      <c r="B231" s="4"/>
      <c r="C231" s="3"/>
      <c r="D231" s="3"/>
      <c r="E231" s="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4"/>
      <c r="B232" s="4"/>
      <c r="C232" s="3"/>
      <c r="D232" s="3"/>
      <c r="E232" s="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4"/>
      <c r="B233" s="4"/>
      <c r="C233" s="3"/>
      <c r="D233" s="3"/>
      <c r="E233" s="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4"/>
      <c r="B234" s="4"/>
      <c r="C234" s="3"/>
      <c r="D234" s="3"/>
      <c r="E234" s="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4"/>
      <c r="B235" s="4"/>
      <c r="C235" s="3"/>
      <c r="D235" s="3"/>
      <c r="E235" s="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4"/>
      <c r="B236" s="4"/>
      <c r="C236" s="3"/>
      <c r="D236" s="3"/>
      <c r="E236" s="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4"/>
      <c r="B237" s="4"/>
      <c r="C237" s="3"/>
      <c r="D237" s="3"/>
      <c r="E237" s="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4"/>
      <c r="B238" s="4"/>
      <c r="C238" s="3"/>
      <c r="D238" s="3"/>
      <c r="E238" s="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4"/>
      <c r="B239" s="4"/>
      <c r="C239" s="3"/>
      <c r="D239" s="3"/>
      <c r="E239" s="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4"/>
      <c r="B240" s="4"/>
      <c r="C240" s="3"/>
      <c r="D240" s="3"/>
      <c r="E240" s="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4"/>
      <c r="B241" s="4"/>
      <c r="C241" s="3"/>
      <c r="D241" s="3"/>
      <c r="E241" s="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4"/>
      <c r="B242" s="4"/>
      <c r="C242" s="3"/>
      <c r="D242" s="3"/>
      <c r="E242" s="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4"/>
      <c r="B243" s="4"/>
      <c r="C243" s="3"/>
      <c r="D243" s="3"/>
      <c r="E243" s="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4"/>
      <c r="B244" s="4"/>
      <c r="C244" s="3"/>
      <c r="D244" s="3"/>
      <c r="E244" s="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4"/>
      <c r="B245" s="4"/>
      <c r="C245" s="3"/>
      <c r="D245" s="3"/>
      <c r="E245" s="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4"/>
      <c r="B246" s="4"/>
      <c r="C246" s="3"/>
      <c r="D246" s="3"/>
      <c r="E246" s="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4"/>
      <c r="B247" s="4"/>
      <c r="C247" s="3"/>
      <c r="D247" s="3"/>
      <c r="E247" s="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4"/>
      <c r="B248" s="4"/>
      <c r="C248" s="3"/>
      <c r="D248" s="3"/>
      <c r="E248" s="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4"/>
      <c r="B249" s="4"/>
      <c r="C249" s="3"/>
      <c r="D249" s="3"/>
      <c r="E249" s="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4"/>
      <c r="B250" s="4"/>
      <c r="C250" s="3"/>
      <c r="D250" s="3"/>
      <c r="E250" s="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4"/>
      <c r="B251" s="4"/>
      <c r="C251" s="3"/>
      <c r="D251" s="3"/>
      <c r="E251" s="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4"/>
      <c r="B252" s="4"/>
      <c r="C252" s="3"/>
      <c r="D252" s="3"/>
      <c r="E252" s="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4"/>
      <c r="B253" s="4"/>
      <c r="C253" s="3"/>
      <c r="D253" s="3"/>
      <c r="E253" s="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4"/>
      <c r="B254" s="4"/>
      <c r="C254" s="3"/>
      <c r="D254" s="3"/>
      <c r="E254" s="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4"/>
      <c r="B255" s="4"/>
      <c r="C255" s="3"/>
      <c r="D255" s="3"/>
      <c r="E255" s="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4"/>
      <c r="B256" s="4"/>
      <c r="C256" s="3"/>
      <c r="D256" s="3"/>
      <c r="E256" s="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4"/>
      <c r="B257" s="4"/>
      <c r="C257" s="3"/>
      <c r="D257" s="3"/>
      <c r="E257" s="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4"/>
      <c r="B258" s="4"/>
      <c r="C258" s="3"/>
      <c r="D258" s="3"/>
      <c r="E258" s="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4"/>
      <c r="B259" s="4"/>
      <c r="C259" s="3"/>
      <c r="D259" s="3"/>
      <c r="E259" s="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4"/>
      <c r="B260" s="4"/>
      <c r="C260" s="3"/>
      <c r="D260" s="3"/>
      <c r="E260" s="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4"/>
      <c r="B261" s="4"/>
      <c r="C261" s="3"/>
      <c r="D261" s="3"/>
      <c r="E261" s="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4"/>
      <c r="B262" s="4"/>
      <c r="C262" s="3"/>
      <c r="D262" s="3"/>
      <c r="E262" s="3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4"/>
      <c r="B263" s="4"/>
      <c r="C263" s="3"/>
      <c r="D263" s="3"/>
      <c r="E263" s="3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4"/>
      <c r="B264" s="4"/>
      <c r="C264" s="3"/>
      <c r="D264" s="3"/>
      <c r="E264" s="3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4"/>
      <c r="B265" s="4"/>
      <c r="C265" s="3"/>
      <c r="D265" s="3"/>
      <c r="E265" s="3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4"/>
      <c r="B266" s="4"/>
      <c r="C266" s="3"/>
      <c r="D266" s="3"/>
      <c r="E266" s="3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4"/>
      <c r="B267" s="4"/>
      <c r="C267" s="3"/>
      <c r="D267" s="3"/>
      <c r="E267" s="3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4"/>
      <c r="B268" s="4"/>
      <c r="C268" s="3"/>
      <c r="D268" s="3"/>
      <c r="E268" s="3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4"/>
      <c r="B269" s="4"/>
      <c r="C269" s="3"/>
      <c r="D269" s="3"/>
      <c r="E269" s="3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4"/>
      <c r="B270" s="4"/>
      <c r="C270" s="3"/>
      <c r="D270" s="3"/>
      <c r="E270" s="3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4"/>
      <c r="B271" s="4"/>
      <c r="C271" s="3"/>
      <c r="D271" s="3"/>
      <c r="E271" s="3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4"/>
      <c r="B272" s="4"/>
      <c r="C272" s="3"/>
      <c r="D272" s="3"/>
      <c r="E272" s="3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4"/>
      <c r="B273" s="4"/>
      <c r="C273" s="3"/>
      <c r="D273" s="3"/>
      <c r="E273" s="3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4"/>
      <c r="B274" s="4"/>
      <c r="C274" s="3"/>
      <c r="D274" s="3"/>
      <c r="E274" s="3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D275" s="2"/>
    </row>
    <row r="276" spans="1:26" ht="15.75" customHeight="1">
      <c r="D276" s="2"/>
    </row>
    <row r="277" spans="1:26" ht="15.75" customHeight="1">
      <c r="D277" s="2"/>
    </row>
    <row r="278" spans="1:26" ht="15.75" customHeight="1">
      <c r="D278" s="2"/>
    </row>
    <row r="279" spans="1:26" ht="15.75" customHeight="1">
      <c r="D279" s="2"/>
    </row>
    <row r="280" spans="1:26" ht="15.75" customHeight="1">
      <c r="D280" s="2"/>
    </row>
    <row r="281" spans="1:26" ht="15.75" customHeight="1">
      <c r="D281" s="2"/>
    </row>
    <row r="282" spans="1:26" ht="15.75" customHeight="1">
      <c r="D282" s="2"/>
    </row>
    <row r="283" spans="1:26" ht="15.75" customHeight="1">
      <c r="D283" s="2"/>
    </row>
    <row r="284" spans="1:26" ht="15.75" customHeight="1">
      <c r="D284" s="2"/>
    </row>
    <row r="285" spans="1:26" ht="15.75" customHeight="1">
      <c r="D285" s="2"/>
    </row>
    <row r="286" spans="1:26" ht="15.75" customHeight="1">
      <c r="D286" s="2"/>
    </row>
    <row r="287" spans="1:26" ht="15.75" customHeight="1">
      <c r="D287" s="2"/>
    </row>
    <row r="288" spans="1:26" ht="15.75" customHeight="1">
      <c r="D288" s="2"/>
    </row>
    <row r="289" spans="4:4" ht="15.75" customHeight="1">
      <c r="D289" s="2"/>
    </row>
    <row r="290" spans="4:4" ht="15.75" customHeight="1">
      <c r="D290" s="2"/>
    </row>
    <row r="291" spans="4:4" ht="15.75" customHeight="1">
      <c r="D291" s="2"/>
    </row>
    <row r="292" spans="4:4" ht="15.75" customHeight="1">
      <c r="D292" s="2"/>
    </row>
    <row r="293" spans="4:4" ht="15.75" customHeight="1">
      <c r="D293" s="2"/>
    </row>
    <row r="294" spans="4:4" ht="15.75" customHeight="1">
      <c r="D294" s="2"/>
    </row>
    <row r="295" spans="4:4" ht="15.75" customHeight="1">
      <c r="D295" s="2"/>
    </row>
    <row r="296" spans="4:4" ht="15.75" customHeight="1">
      <c r="D296" s="2"/>
    </row>
    <row r="297" spans="4:4" ht="15.75" customHeight="1">
      <c r="D297" s="2"/>
    </row>
    <row r="298" spans="4:4" ht="15.75" customHeight="1">
      <c r="D298" s="2"/>
    </row>
    <row r="299" spans="4:4" ht="15.75" customHeight="1">
      <c r="D299" s="2"/>
    </row>
    <row r="300" spans="4:4" ht="15.75" customHeight="1">
      <c r="D300" s="2"/>
    </row>
    <row r="301" spans="4:4" ht="15.75" customHeight="1">
      <c r="D301" s="2"/>
    </row>
    <row r="302" spans="4:4" ht="15.75" customHeight="1">
      <c r="D302" s="2"/>
    </row>
    <row r="303" spans="4:4" ht="15.75" customHeight="1">
      <c r="D303" s="2"/>
    </row>
    <row r="304" spans="4:4" ht="15.75" customHeight="1">
      <c r="D304" s="2"/>
    </row>
    <row r="305" spans="4:4" ht="15.75" customHeight="1">
      <c r="D305" s="2"/>
    </row>
    <row r="306" spans="4:4" ht="15.75" customHeight="1">
      <c r="D306" s="2"/>
    </row>
    <row r="307" spans="4:4" ht="15.75" customHeight="1">
      <c r="D307" s="2"/>
    </row>
    <row r="308" spans="4:4" ht="15.75" customHeight="1">
      <c r="D308" s="2"/>
    </row>
    <row r="309" spans="4:4" ht="15.75" customHeight="1">
      <c r="D309" s="2"/>
    </row>
    <row r="310" spans="4:4" ht="15.75" customHeight="1">
      <c r="D310" s="2"/>
    </row>
    <row r="311" spans="4:4" ht="15.75" customHeight="1">
      <c r="D311" s="2"/>
    </row>
    <row r="312" spans="4:4" ht="15.75" customHeight="1">
      <c r="D312" s="2"/>
    </row>
    <row r="313" spans="4:4" ht="15.75" customHeight="1">
      <c r="D313" s="2"/>
    </row>
    <row r="314" spans="4:4" ht="15.75" customHeight="1">
      <c r="D314" s="2"/>
    </row>
    <row r="315" spans="4:4" ht="15.75" customHeight="1">
      <c r="D315" s="2"/>
    </row>
    <row r="316" spans="4:4" ht="15.75" customHeight="1">
      <c r="D316" s="2"/>
    </row>
    <row r="317" spans="4:4" ht="15.75" customHeight="1">
      <c r="D317" s="2"/>
    </row>
    <row r="318" spans="4:4" ht="15.75" customHeight="1">
      <c r="D318" s="2"/>
    </row>
    <row r="319" spans="4:4" ht="15.75" customHeight="1">
      <c r="D319" s="2"/>
    </row>
    <row r="320" spans="4:4" ht="15.75" customHeight="1">
      <c r="D320" s="2"/>
    </row>
    <row r="321" spans="4:4" ht="15.75" customHeight="1">
      <c r="D321" s="2"/>
    </row>
    <row r="322" spans="4:4" ht="15.75" customHeight="1">
      <c r="D322" s="2"/>
    </row>
    <row r="323" spans="4:4" ht="15.75" customHeight="1">
      <c r="D323" s="2"/>
    </row>
    <row r="324" spans="4:4" ht="15.75" customHeight="1">
      <c r="D324" s="2"/>
    </row>
    <row r="325" spans="4:4" ht="15.75" customHeight="1">
      <c r="D325" s="2"/>
    </row>
    <row r="326" spans="4:4" ht="15.75" customHeight="1">
      <c r="D326" s="2"/>
    </row>
    <row r="327" spans="4:4" ht="15.75" customHeight="1">
      <c r="D327" s="2"/>
    </row>
    <row r="328" spans="4:4" ht="15.75" customHeight="1">
      <c r="D328" s="2"/>
    </row>
    <row r="329" spans="4:4" ht="15.75" customHeight="1">
      <c r="D329" s="2"/>
    </row>
    <row r="330" spans="4:4" ht="15.75" customHeight="1">
      <c r="D330" s="2"/>
    </row>
    <row r="331" spans="4:4" ht="15.75" customHeight="1">
      <c r="D331" s="2"/>
    </row>
    <row r="332" spans="4:4" ht="15.75" customHeight="1">
      <c r="D332" s="2"/>
    </row>
    <row r="333" spans="4:4" ht="15.75" customHeight="1">
      <c r="D333" s="2"/>
    </row>
    <row r="334" spans="4:4" ht="15.75" customHeight="1">
      <c r="D334" s="2"/>
    </row>
    <row r="335" spans="4:4" ht="15.75" customHeight="1">
      <c r="D335" s="2"/>
    </row>
    <row r="336" spans="4:4" ht="15.75" customHeight="1">
      <c r="D336" s="2"/>
    </row>
    <row r="337" spans="4:4" ht="15.75" customHeight="1">
      <c r="D337" s="2"/>
    </row>
    <row r="338" spans="4:4" ht="15.75" customHeight="1">
      <c r="D338" s="2"/>
    </row>
    <row r="339" spans="4:4" ht="15.75" customHeight="1">
      <c r="D339" s="2"/>
    </row>
    <row r="340" spans="4:4" ht="15.75" customHeight="1">
      <c r="D340" s="2"/>
    </row>
    <row r="341" spans="4:4" ht="15.75" customHeight="1">
      <c r="D341" s="2"/>
    </row>
    <row r="342" spans="4:4" ht="15.75" customHeight="1">
      <c r="D342" s="2"/>
    </row>
    <row r="343" spans="4:4" ht="15.75" customHeight="1">
      <c r="D343" s="2"/>
    </row>
    <row r="344" spans="4:4" ht="15.75" customHeight="1">
      <c r="D344" s="2"/>
    </row>
    <row r="345" spans="4:4" ht="15.75" customHeight="1">
      <c r="D345" s="2"/>
    </row>
    <row r="346" spans="4:4" ht="15.75" customHeight="1">
      <c r="D346" s="2"/>
    </row>
    <row r="347" spans="4:4" ht="15.75" customHeight="1">
      <c r="D347" s="2"/>
    </row>
    <row r="348" spans="4:4" ht="15.75" customHeight="1">
      <c r="D348" s="2"/>
    </row>
    <row r="349" spans="4:4" ht="15.75" customHeight="1">
      <c r="D349" s="2"/>
    </row>
    <row r="350" spans="4:4" ht="15.75" customHeight="1">
      <c r="D350" s="2"/>
    </row>
    <row r="351" spans="4:4" ht="15.75" customHeight="1">
      <c r="D351" s="2"/>
    </row>
    <row r="352" spans="4:4" ht="15.75" customHeight="1">
      <c r="D352" s="2"/>
    </row>
    <row r="353" spans="4:4" ht="15.75" customHeight="1">
      <c r="D353" s="2"/>
    </row>
    <row r="354" spans="4:4" ht="15.75" customHeight="1">
      <c r="D354" s="2"/>
    </row>
    <row r="355" spans="4:4" ht="15.75" customHeight="1">
      <c r="D355" s="2"/>
    </row>
    <row r="356" spans="4:4" ht="15.75" customHeight="1">
      <c r="D356" s="2"/>
    </row>
    <row r="357" spans="4:4" ht="15.75" customHeight="1">
      <c r="D357" s="2"/>
    </row>
    <row r="358" spans="4:4" ht="15.75" customHeight="1">
      <c r="D358" s="2"/>
    </row>
    <row r="359" spans="4:4" ht="15.75" customHeight="1">
      <c r="D359" s="2"/>
    </row>
    <row r="360" spans="4:4" ht="15.75" customHeight="1">
      <c r="D360" s="2"/>
    </row>
    <row r="361" spans="4:4" ht="15.75" customHeight="1">
      <c r="D361" s="2"/>
    </row>
    <row r="362" spans="4:4" ht="15.75" customHeight="1">
      <c r="D362" s="2"/>
    </row>
    <row r="363" spans="4:4" ht="15.75" customHeight="1">
      <c r="D363" s="2"/>
    </row>
    <row r="364" spans="4:4" ht="15.75" customHeight="1">
      <c r="D364" s="2"/>
    </row>
    <row r="365" spans="4:4" ht="15.75" customHeight="1">
      <c r="D365" s="2"/>
    </row>
    <row r="366" spans="4:4" ht="15.75" customHeight="1">
      <c r="D366" s="2"/>
    </row>
    <row r="367" spans="4:4" ht="15.75" customHeight="1">
      <c r="D367" s="2"/>
    </row>
    <row r="368" spans="4:4" ht="15.75" customHeight="1">
      <c r="D368" s="2"/>
    </row>
    <row r="369" spans="4:4" ht="15.75" customHeight="1">
      <c r="D369" s="2"/>
    </row>
    <row r="370" spans="4:4" ht="15.75" customHeight="1">
      <c r="D370" s="2"/>
    </row>
    <row r="371" spans="4:4" ht="15.75" customHeight="1">
      <c r="D371" s="2"/>
    </row>
    <row r="372" spans="4:4" ht="15.75" customHeight="1">
      <c r="D372" s="2"/>
    </row>
    <row r="373" spans="4:4" ht="15.75" customHeight="1">
      <c r="D373" s="2"/>
    </row>
    <row r="374" spans="4:4" ht="15.75" customHeight="1">
      <c r="D374" s="2"/>
    </row>
    <row r="375" spans="4:4" ht="15.75" customHeight="1">
      <c r="D375" s="2"/>
    </row>
    <row r="376" spans="4:4" ht="15.75" customHeight="1">
      <c r="D376" s="2"/>
    </row>
    <row r="377" spans="4:4" ht="15.75" customHeight="1">
      <c r="D377" s="2"/>
    </row>
    <row r="378" spans="4:4" ht="15.75" customHeight="1">
      <c r="D378" s="2"/>
    </row>
    <row r="379" spans="4:4" ht="15.75" customHeight="1">
      <c r="D379" s="2"/>
    </row>
    <row r="380" spans="4:4" ht="15.75" customHeight="1">
      <c r="D380" s="2"/>
    </row>
    <row r="381" spans="4:4" ht="15.75" customHeight="1">
      <c r="D381" s="2"/>
    </row>
    <row r="382" spans="4:4" ht="15.75" customHeight="1">
      <c r="D382" s="2"/>
    </row>
    <row r="383" spans="4:4" ht="15.75" customHeight="1">
      <c r="D383" s="2"/>
    </row>
    <row r="384" spans="4:4" ht="15.75" customHeight="1">
      <c r="D384" s="2"/>
    </row>
    <row r="385" spans="4:4" ht="15.75" customHeight="1">
      <c r="D385" s="2"/>
    </row>
    <row r="386" spans="4:4" ht="15.75" customHeight="1">
      <c r="D386" s="2"/>
    </row>
    <row r="387" spans="4:4" ht="15.75" customHeight="1">
      <c r="D387" s="2"/>
    </row>
    <row r="388" spans="4:4" ht="15.75" customHeight="1">
      <c r="D388" s="2"/>
    </row>
    <row r="389" spans="4:4" ht="15.75" customHeight="1">
      <c r="D389" s="2"/>
    </row>
    <row r="390" spans="4:4" ht="15.75" customHeight="1">
      <c r="D390" s="2"/>
    </row>
    <row r="391" spans="4:4" ht="15.75" customHeight="1">
      <c r="D391" s="2"/>
    </row>
    <row r="392" spans="4:4" ht="15.75" customHeight="1">
      <c r="D392" s="2"/>
    </row>
    <row r="393" spans="4:4" ht="15.75" customHeight="1">
      <c r="D393" s="2"/>
    </row>
    <row r="394" spans="4:4" ht="15.75" customHeight="1">
      <c r="D394" s="2"/>
    </row>
    <row r="395" spans="4:4" ht="15.75" customHeight="1">
      <c r="D395" s="2"/>
    </row>
    <row r="396" spans="4:4" ht="15.75" customHeight="1">
      <c r="D396" s="2"/>
    </row>
    <row r="397" spans="4:4" ht="15.75" customHeight="1">
      <c r="D397" s="2"/>
    </row>
    <row r="398" spans="4:4" ht="15.75" customHeight="1">
      <c r="D398" s="2"/>
    </row>
    <row r="399" spans="4:4" ht="15.75" customHeight="1">
      <c r="D399" s="2"/>
    </row>
    <row r="400" spans="4:4" ht="15.75" customHeight="1">
      <c r="D400" s="2"/>
    </row>
    <row r="401" spans="4:4" ht="15.75" customHeight="1">
      <c r="D401" s="2"/>
    </row>
    <row r="402" spans="4:4" ht="15.75" customHeight="1">
      <c r="D402" s="2"/>
    </row>
    <row r="403" spans="4:4" ht="15.75" customHeight="1">
      <c r="D403" s="2"/>
    </row>
    <row r="404" spans="4:4" ht="15.75" customHeight="1">
      <c r="D404" s="2"/>
    </row>
    <row r="405" spans="4:4" ht="15.75" customHeight="1">
      <c r="D405" s="2"/>
    </row>
    <row r="406" spans="4:4" ht="15.75" customHeight="1">
      <c r="D406" s="2"/>
    </row>
    <row r="407" spans="4:4" ht="15.75" customHeight="1">
      <c r="D407" s="2"/>
    </row>
    <row r="408" spans="4:4" ht="15.75" customHeight="1">
      <c r="D408" s="2"/>
    </row>
    <row r="409" spans="4:4" ht="15.75" customHeight="1">
      <c r="D409" s="2"/>
    </row>
    <row r="410" spans="4:4" ht="15.75" customHeight="1">
      <c r="D410" s="2"/>
    </row>
    <row r="411" spans="4:4" ht="15.75" customHeight="1">
      <c r="D411" s="2"/>
    </row>
    <row r="412" spans="4:4" ht="15.75" customHeight="1">
      <c r="D412" s="2"/>
    </row>
    <row r="413" spans="4:4" ht="15.75" customHeight="1">
      <c r="D413" s="2"/>
    </row>
    <row r="414" spans="4:4" ht="15.75" customHeight="1">
      <c r="D414" s="2"/>
    </row>
    <row r="415" spans="4:4" ht="15.75" customHeight="1">
      <c r="D415" s="2"/>
    </row>
    <row r="416" spans="4:4" ht="15.75" customHeight="1">
      <c r="D416" s="2"/>
    </row>
    <row r="417" spans="4:4" ht="15.75" customHeight="1">
      <c r="D417" s="2"/>
    </row>
    <row r="418" spans="4:4" ht="15.75" customHeight="1">
      <c r="D418" s="2"/>
    </row>
    <row r="419" spans="4:4" ht="15.75" customHeight="1">
      <c r="D419" s="2"/>
    </row>
    <row r="420" spans="4:4" ht="15.75" customHeight="1">
      <c r="D420" s="2"/>
    </row>
    <row r="421" spans="4:4" ht="15.75" customHeight="1">
      <c r="D421" s="2"/>
    </row>
    <row r="422" spans="4:4" ht="15.75" customHeight="1">
      <c r="D422" s="2"/>
    </row>
    <row r="423" spans="4:4" ht="15.75" customHeight="1">
      <c r="D423" s="2"/>
    </row>
    <row r="424" spans="4:4" ht="15.75" customHeight="1">
      <c r="D424" s="2"/>
    </row>
    <row r="425" spans="4:4" ht="15.75" customHeight="1">
      <c r="D425" s="2"/>
    </row>
    <row r="426" spans="4:4" ht="15.75" customHeight="1">
      <c r="D426" s="2"/>
    </row>
    <row r="427" spans="4:4" ht="15.75" customHeight="1">
      <c r="D427" s="2"/>
    </row>
    <row r="428" spans="4:4" ht="15.75" customHeight="1">
      <c r="D428" s="2"/>
    </row>
    <row r="429" spans="4:4" ht="15.75" customHeight="1">
      <c r="D429" s="2"/>
    </row>
    <row r="430" spans="4:4" ht="15.75" customHeight="1">
      <c r="D430" s="2"/>
    </row>
    <row r="431" spans="4:4" ht="15.75" customHeight="1">
      <c r="D431" s="2"/>
    </row>
    <row r="432" spans="4:4" ht="15.75" customHeight="1">
      <c r="D432" s="2"/>
    </row>
    <row r="433" spans="4:4" ht="15.75" customHeight="1">
      <c r="D433" s="2"/>
    </row>
    <row r="434" spans="4:4" ht="15.75" customHeight="1">
      <c r="D434" s="2"/>
    </row>
    <row r="435" spans="4:4" ht="15.75" customHeight="1">
      <c r="D435" s="2"/>
    </row>
    <row r="436" spans="4:4" ht="15.75" customHeight="1">
      <c r="D436" s="2"/>
    </row>
    <row r="437" spans="4:4" ht="15.75" customHeight="1">
      <c r="D437" s="2"/>
    </row>
    <row r="438" spans="4:4" ht="15.75" customHeight="1">
      <c r="D438" s="2"/>
    </row>
    <row r="439" spans="4:4" ht="15.75" customHeight="1">
      <c r="D439" s="2"/>
    </row>
    <row r="440" spans="4:4" ht="15.75" customHeight="1">
      <c r="D440" s="2"/>
    </row>
    <row r="441" spans="4:4" ht="15.75" customHeight="1">
      <c r="D441" s="2"/>
    </row>
    <row r="442" spans="4:4" ht="15.75" customHeight="1">
      <c r="D442" s="2"/>
    </row>
    <row r="443" spans="4:4" ht="15.75" customHeight="1">
      <c r="D443" s="2"/>
    </row>
    <row r="444" spans="4:4" ht="15.75" customHeight="1">
      <c r="D444" s="2"/>
    </row>
    <row r="445" spans="4:4" ht="15.75" customHeight="1">
      <c r="D445" s="2"/>
    </row>
    <row r="446" spans="4:4" ht="15.75" customHeight="1">
      <c r="D446" s="2"/>
    </row>
    <row r="447" spans="4:4" ht="15.75" customHeight="1">
      <c r="D447" s="2"/>
    </row>
    <row r="448" spans="4:4" ht="15.75" customHeight="1">
      <c r="D448" s="2"/>
    </row>
    <row r="449" spans="4:4" ht="15.75" customHeight="1">
      <c r="D449" s="2"/>
    </row>
    <row r="450" spans="4:4" ht="15.75" customHeight="1">
      <c r="D450" s="2"/>
    </row>
    <row r="451" spans="4:4" ht="15.75" customHeight="1">
      <c r="D451" s="2"/>
    </row>
    <row r="452" spans="4:4" ht="15.75" customHeight="1">
      <c r="D452" s="2"/>
    </row>
    <row r="453" spans="4:4" ht="15.75" customHeight="1">
      <c r="D453" s="2"/>
    </row>
    <row r="454" spans="4:4" ht="15.75" customHeight="1">
      <c r="D454" s="2"/>
    </row>
    <row r="455" spans="4:4" ht="15.75" customHeight="1">
      <c r="D455" s="2"/>
    </row>
    <row r="456" spans="4:4" ht="15.75" customHeight="1">
      <c r="D456" s="2"/>
    </row>
    <row r="457" spans="4:4" ht="15.75" customHeight="1">
      <c r="D457" s="2"/>
    </row>
    <row r="458" spans="4:4" ht="15.75" customHeight="1">
      <c r="D458" s="2"/>
    </row>
    <row r="459" spans="4:4" ht="15.75" customHeight="1">
      <c r="D459" s="2"/>
    </row>
    <row r="460" spans="4:4" ht="15.75" customHeight="1">
      <c r="D460" s="2"/>
    </row>
    <row r="461" spans="4:4" ht="15.75" customHeight="1">
      <c r="D461" s="2"/>
    </row>
    <row r="462" spans="4:4" ht="15.75" customHeight="1">
      <c r="D462" s="2"/>
    </row>
    <row r="463" spans="4:4" ht="15.75" customHeight="1">
      <c r="D463" s="2"/>
    </row>
    <row r="464" spans="4:4" ht="15.75" customHeight="1">
      <c r="D464" s="2"/>
    </row>
    <row r="465" spans="4:4" ht="15.75" customHeight="1">
      <c r="D465" s="2"/>
    </row>
    <row r="466" spans="4:4" ht="15.75" customHeight="1">
      <c r="D466" s="2"/>
    </row>
    <row r="467" spans="4:4" ht="15.75" customHeight="1">
      <c r="D467" s="2"/>
    </row>
    <row r="468" spans="4:4" ht="15.75" customHeight="1">
      <c r="D468" s="2"/>
    </row>
    <row r="469" spans="4:4" ht="15.75" customHeight="1">
      <c r="D469" s="2"/>
    </row>
    <row r="470" spans="4:4" ht="15.75" customHeight="1">
      <c r="D470" s="2"/>
    </row>
    <row r="471" spans="4:4" ht="15.75" customHeight="1">
      <c r="D471" s="2"/>
    </row>
    <row r="472" spans="4:4" ht="15.75" customHeight="1">
      <c r="D472" s="2"/>
    </row>
    <row r="473" spans="4:4" ht="15.75" customHeight="1">
      <c r="D473" s="2"/>
    </row>
    <row r="474" spans="4:4" ht="15.75" customHeight="1">
      <c r="D474" s="2"/>
    </row>
    <row r="475" spans="4:4" ht="15.75" customHeight="1">
      <c r="D475" s="2"/>
    </row>
    <row r="476" spans="4:4" ht="15.75" customHeight="1">
      <c r="D476" s="2"/>
    </row>
    <row r="477" spans="4:4" ht="15.75" customHeight="1">
      <c r="D477" s="2"/>
    </row>
    <row r="478" spans="4:4" ht="15.75" customHeight="1">
      <c r="D478" s="2"/>
    </row>
    <row r="479" spans="4:4" ht="15.75" customHeight="1">
      <c r="D479" s="2"/>
    </row>
    <row r="480" spans="4:4" ht="15.75" customHeight="1">
      <c r="D480" s="2"/>
    </row>
    <row r="481" spans="4:4" ht="15.75" customHeight="1">
      <c r="D481" s="2"/>
    </row>
    <row r="482" spans="4:4" ht="15.75" customHeight="1">
      <c r="D482" s="2"/>
    </row>
    <row r="483" spans="4:4" ht="15.75" customHeight="1">
      <c r="D483" s="2"/>
    </row>
    <row r="484" spans="4:4" ht="15.75" customHeight="1">
      <c r="D484" s="2"/>
    </row>
    <row r="485" spans="4:4" ht="15.75" customHeight="1">
      <c r="D485" s="2"/>
    </row>
    <row r="486" spans="4:4" ht="15.75" customHeight="1">
      <c r="D486" s="2"/>
    </row>
    <row r="487" spans="4:4" ht="15.75" customHeight="1">
      <c r="D487" s="2"/>
    </row>
    <row r="488" spans="4:4" ht="15.75" customHeight="1">
      <c r="D488" s="2"/>
    </row>
    <row r="489" spans="4:4" ht="15.75" customHeight="1">
      <c r="D489" s="2"/>
    </row>
    <row r="490" spans="4:4" ht="15.75" customHeight="1">
      <c r="D490" s="2"/>
    </row>
    <row r="491" spans="4:4" ht="15.75" customHeight="1">
      <c r="D491" s="2"/>
    </row>
    <row r="492" spans="4:4" ht="15.75" customHeight="1">
      <c r="D492" s="2"/>
    </row>
    <row r="493" spans="4:4" ht="15.75" customHeight="1">
      <c r="D493" s="2"/>
    </row>
    <row r="494" spans="4:4" ht="15.75" customHeight="1">
      <c r="D494" s="2"/>
    </row>
    <row r="495" spans="4:4" ht="15.75" customHeight="1">
      <c r="D495" s="2"/>
    </row>
    <row r="496" spans="4:4" ht="15.75" customHeight="1">
      <c r="D496" s="2"/>
    </row>
    <row r="497" spans="4:4" ht="15.75" customHeight="1">
      <c r="D497" s="2"/>
    </row>
    <row r="498" spans="4:4" ht="15.75" customHeight="1">
      <c r="D498" s="2"/>
    </row>
    <row r="499" spans="4:4" ht="15.75" customHeight="1">
      <c r="D499" s="2"/>
    </row>
    <row r="500" spans="4:4" ht="15.75" customHeight="1">
      <c r="D500" s="2"/>
    </row>
    <row r="501" spans="4:4" ht="15.75" customHeight="1">
      <c r="D501" s="2"/>
    </row>
    <row r="502" spans="4:4" ht="15.75" customHeight="1">
      <c r="D502" s="2"/>
    </row>
    <row r="503" spans="4:4" ht="15.75" customHeight="1">
      <c r="D503" s="2"/>
    </row>
    <row r="504" spans="4:4" ht="15.75" customHeight="1">
      <c r="D504" s="2"/>
    </row>
    <row r="505" spans="4:4" ht="15.75" customHeight="1">
      <c r="D505" s="2"/>
    </row>
    <row r="506" spans="4:4" ht="15.75" customHeight="1">
      <c r="D506" s="2"/>
    </row>
    <row r="507" spans="4:4" ht="15.75" customHeight="1">
      <c r="D507" s="2"/>
    </row>
    <row r="508" spans="4:4" ht="15.75" customHeight="1">
      <c r="D508" s="2"/>
    </row>
    <row r="509" spans="4:4" ht="15.75" customHeight="1">
      <c r="D509" s="2"/>
    </row>
    <row r="510" spans="4:4" ht="15.75" customHeight="1">
      <c r="D510" s="2"/>
    </row>
    <row r="511" spans="4:4" ht="15.75" customHeight="1">
      <c r="D511" s="2"/>
    </row>
    <row r="512" spans="4:4" ht="15.75" customHeight="1">
      <c r="D512" s="2"/>
    </row>
    <row r="513" spans="4:4" ht="15.75" customHeight="1">
      <c r="D513" s="2"/>
    </row>
    <row r="514" spans="4:4" ht="15.75" customHeight="1">
      <c r="D514" s="2"/>
    </row>
    <row r="515" spans="4:4" ht="15.75" customHeight="1">
      <c r="D515" s="2"/>
    </row>
    <row r="516" spans="4:4" ht="15.75" customHeight="1">
      <c r="D516" s="2"/>
    </row>
    <row r="517" spans="4:4" ht="15.75" customHeight="1">
      <c r="D517" s="2"/>
    </row>
    <row r="518" spans="4:4" ht="15.75" customHeight="1">
      <c r="D518" s="2"/>
    </row>
    <row r="519" spans="4:4" ht="15.75" customHeight="1">
      <c r="D519" s="2"/>
    </row>
    <row r="520" spans="4:4" ht="15.75" customHeight="1">
      <c r="D520" s="2"/>
    </row>
    <row r="521" spans="4:4" ht="15.75" customHeight="1">
      <c r="D521" s="2"/>
    </row>
    <row r="522" spans="4:4" ht="15.75" customHeight="1">
      <c r="D522" s="2"/>
    </row>
    <row r="523" spans="4:4" ht="15.75" customHeight="1">
      <c r="D523" s="2"/>
    </row>
    <row r="524" spans="4:4" ht="15.75" customHeight="1">
      <c r="D524" s="2"/>
    </row>
    <row r="525" spans="4:4" ht="15.75" customHeight="1">
      <c r="D525" s="2"/>
    </row>
    <row r="526" spans="4:4" ht="15.75" customHeight="1">
      <c r="D526" s="2"/>
    </row>
    <row r="527" spans="4:4" ht="15.75" customHeight="1">
      <c r="D527" s="2"/>
    </row>
    <row r="528" spans="4:4" ht="15.75" customHeight="1">
      <c r="D528" s="2"/>
    </row>
    <row r="529" spans="4:4" ht="15.75" customHeight="1">
      <c r="D529" s="2"/>
    </row>
    <row r="530" spans="4:4" ht="15.75" customHeight="1">
      <c r="D530" s="2"/>
    </row>
    <row r="531" spans="4:4" ht="15.75" customHeight="1">
      <c r="D531" s="2"/>
    </row>
    <row r="532" spans="4:4" ht="15.75" customHeight="1">
      <c r="D532" s="2"/>
    </row>
    <row r="533" spans="4:4" ht="15.75" customHeight="1">
      <c r="D533" s="2"/>
    </row>
    <row r="534" spans="4:4" ht="15.75" customHeight="1">
      <c r="D534" s="2"/>
    </row>
    <row r="535" spans="4:4" ht="15.75" customHeight="1">
      <c r="D535" s="2"/>
    </row>
    <row r="536" spans="4:4" ht="15.75" customHeight="1">
      <c r="D536" s="2"/>
    </row>
    <row r="537" spans="4:4" ht="15.75" customHeight="1">
      <c r="D537" s="2"/>
    </row>
    <row r="538" spans="4:4" ht="15.75" customHeight="1">
      <c r="D538" s="2"/>
    </row>
    <row r="539" spans="4:4" ht="15.75" customHeight="1">
      <c r="D539" s="2"/>
    </row>
    <row r="540" spans="4:4" ht="15.75" customHeight="1">
      <c r="D540" s="2"/>
    </row>
    <row r="541" spans="4:4" ht="15.75" customHeight="1">
      <c r="D541" s="2"/>
    </row>
    <row r="542" spans="4:4" ht="15.75" customHeight="1">
      <c r="D542" s="2"/>
    </row>
    <row r="543" spans="4:4" ht="15.75" customHeight="1">
      <c r="D543" s="2"/>
    </row>
    <row r="544" spans="4:4" ht="15.75" customHeight="1">
      <c r="D544" s="2"/>
    </row>
    <row r="545" spans="4:4" ht="15.75" customHeight="1">
      <c r="D545" s="2"/>
    </row>
    <row r="546" spans="4:4" ht="15.75" customHeight="1">
      <c r="D546" s="2"/>
    </row>
    <row r="547" spans="4:4" ht="15.75" customHeight="1">
      <c r="D547" s="2"/>
    </row>
    <row r="548" spans="4:4" ht="15.75" customHeight="1">
      <c r="D548" s="2"/>
    </row>
    <row r="549" spans="4:4" ht="15.75" customHeight="1">
      <c r="D549" s="2"/>
    </row>
    <row r="550" spans="4:4" ht="15.75" customHeight="1">
      <c r="D550" s="2"/>
    </row>
    <row r="551" spans="4:4" ht="15.75" customHeight="1">
      <c r="D551" s="2"/>
    </row>
    <row r="552" spans="4:4" ht="15.75" customHeight="1">
      <c r="D552" s="2"/>
    </row>
    <row r="553" spans="4:4" ht="15.75" customHeight="1">
      <c r="D553" s="2"/>
    </row>
    <row r="554" spans="4:4" ht="15.75" customHeight="1">
      <c r="D554" s="2"/>
    </row>
    <row r="555" spans="4:4" ht="15.75" customHeight="1">
      <c r="D555" s="2"/>
    </row>
    <row r="556" spans="4:4" ht="15.75" customHeight="1">
      <c r="D556" s="2"/>
    </row>
    <row r="557" spans="4:4" ht="15.75" customHeight="1">
      <c r="D557" s="2"/>
    </row>
    <row r="558" spans="4:4" ht="15.75" customHeight="1">
      <c r="D558" s="2"/>
    </row>
    <row r="559" spans="4:4" ht="15.75" customHeight="1">
      <c r="D559" s="2"/>
    </row>
    <row r="560" spans="4:4" ht="15.75" customHeight="1">
      <c r="D560" s="2"/>
    </row>
    <row r="561" spans="4:4" ht="15.75" customHeight="1">
      <c r="D561" s="2"/>
    </row>
    <row r="562" spans="4:4" ht="15.75" customHeight="1">
      <c r="D562" s="2"/>
    </row>
    <row r="563" spans="4:4" ht="15.75" customHeight="1">
      <c r="D563" s="2"/>
    </row>
    <row r="564" spans="4:4" ht="15.75" customHeight="1">
      <c r="D564" s="2"/>
    </row>
    <row r="565" spans="4:4" ht="15.75" customHeight="1">
      <c r="D565" s="2"/>
    </row>
    <row r="566" spans="4:4" ht="15.75" customHeight="1">
      <c r="D566" s="2"/>
    </row>
    <row r="567" spans="4:4" ht="15.75" customHeight="1">
      <c r="D567" s="2"/>
    </row>
    <row r="568" spans="4:4" ht="15.75" customHeight="1">
      <c r="D568" s="2"/>
    </row>
    <row r="569" spans="4:4" ht="15.75" customHeight="1">
      <c r="D569" s="2"/>
    </row>
    <row r="570" spans="4:4" ht="15.75" customHeight="1">
      <c r="D570" s="2"/>
    </row>
    <row r="571" spans="4:4" ht="15.75" customHeight="1">
      <c r="D571" s="2"/>
    </row>
    <row r="572" spans="4:4" ht="15.75" customHeight="1">
      <c r="D572" s="2"/>
    </row>
    <row r="573" spans="4:4" ht="15.75" customHeight="1">
      <c r="D573" s="2"/>
    </row>
    <row r="574" spans="4:4" ht="15.75" customHeight="1">
      <c r="D574" s="2"/>
    </row>
    <row r="575" spans="4:4" ht="15.75" customHeight="1">
      <c r="D575" s="2"/>
    </row>
    <row r="576" spans="4:4" ht="15.75" customHeight="1">
      <c r="D576" s="2"/>
    </row>
    <row r="577" spans="4:4" ht="15.75" customHeight="1">
      <c r="D577" s="2"/>
    </row>
    <row r="578" spans="4:4" ht="15.75" customHeight="1">
      <c r="D578" s="2"/>
    </row>
    <row r="579" spans="4:4" ht="15.75" customHeight="1">
      <c r="D579" s="2"/>
    </row>
    <row r="580" spans="4:4" ht="15.75" customHeight="1">
      <c r="D580" s="2"/>
    </row>
    <row r="581" spans="4:4" ht="15.75" customHeight="1">
      <c r="D581" s="2"/>
    </row>
    <row r="582" spans="4:4" ht="15.75" customHeight="1">
      <c r="D582" s="2"/>
    </row>
    <row r="583" spans="4:4" ht="15.75" customHeight="1">
      <c r="D583" s="2"/>
    </row>
    <row r="584" spans="4:4" ht="15.75" customHeight="1">
      <c r="D584" s="2"/>
    </row>
    <row r="585" spans="4:4" ht="15.75" customHeight="1">
      <c r="D585" s="2"/>
    </row>
    <row r="586" spans="4:4" ht="15.75" customHeight="1">
      <c r="D586" s="2"/>
    </row>
    <row r="587" spans="4:4" ht="15.75" customHeight="1">
      <c r="D587" s="2"/>
    </row>
    <row r="588" spans="4:4" ht="15.75" customHeight="1">
      <c r="D588" s="2"/>
    </row>
    <row r="589" spans="4:4" ht="15.75" customHeight="1">
      <c r="D589" s="2"/>
    </row>
    <row r="590" spans="4:4" ht="15.75" customHeight="1">
      <c r="D590" s="2"/>
    </row>
    <row r="591" spans="4:4" ht="15.75" customHeight="1">
      <c r="D591" s="2"/>
    </row>
    <row r="592" spans="4:4" ht="15.75" customHeight="1">
      <c r="D592" s="2"/>
    </row>
    <row r="593" spans="4:4" ht="15.75" customHeight="1">
      <c r="D593" s="2"/>
    </row>
    <row r="594" spans="4:4" ht="15.75" customHeight="1">
      <c r="D594" s="2"/>
    </row>
    <row r="595" spans="4:4" ht="15.75" customHeight="1">
      <c r="D595" s="2"/>
    </row>
    <row r="596" spans="4:4" ht="15.75" customHeight="1">
      <c r="D596" s="2"/>
    </row>
    <row r="597" spans="4:4" ht="15.75" customHeight="1">
      <c r="D597" s="2"/>
    </row>
    <row r="598" spans="4:4" ht="15.75" customHeight="1">
      <c r="D598" s="2"/>
    </row>
    <row r="599" spans="4:4" ht="15.75" customHeight="1">
      <c r="D599" s="2"/>
    </row>
    <row r="600" spans="4:4" ht="15.75" customHeight="1">
      <c r="D600" s="2"/>
    </row>
    <row r="601" spans="4:4" ht="15.75" customHeight="1">
      <c r="D601" s="2"/>
    </row>
    <row r="602" spans="4:4" ht="15.75" customHeight="1">
      <c r="D602" s="2"/>
    </row>
    <row r="603" spans="4:4" ht="15.75" customHeight="1">
      <c r="D603" s="2"/>
    </row>
    <row r="604" spans="4:4" ht="15.75" customHeight="1">
      <c r="D604" s="2"/>
    </row>
    <row r="605" spans="4:4" ht="15.75" customHeight="1">
      <c r="D605" s="2"/>
    </row>
    <row r="606" spans="4:4" ht="15.75" customHeight="1">
      <c r="D606" s="2"/>
    </row>
    <row r="607" spans="4:4" ht="15.75" customHeight="1">
      <c r="D607" s="2"/>
    </row>
    <row r="608" spans="4:4" ht="15.75" customHeight="1">
      <c r="D608" s="2"/>
    </row>
    <row r="609" spans="4:4" ht="15.75" customHeight="1">
      <c r="D609" s="2"/>
    </row>
    <row r="610" spans="4:4" ht="15.75" customHeight="1">
      <c r="D610" s="2"/>
    </row>
    <row r="611" spans="4:4" ht="15.75" customHeight="1">
      <c r="D611" s="2"/>
    </row>
    <row r="612" spans="4:4" ht="15.75" customHeight="1">
      <c r="D612" s="2"/>
    </row>
    <row r="613" spans="4:4" ht="15.75" customHeight="1">
      <c r="D613" s="2"/>
    </row>
    <row r="614" spans="4:4" ht="15.75" customHeight="1">
      <c r="D614" s="2"/>
    </row>
    <row r="615" spans="4:4" ht="15.75" customHeight="1">
      <c r="D615" s="2"/>
    </row>
    <row r="616" spans="4:4" ht="15.75" customHeight="1">
      <c r="D616" s="2"/>
    </row>
    <row r="617" spans="4:4" ht="15.75" customHeight="1">
      <c r="D617" s="2"/>
    </row>
    <row r="618" spans="4:4" ht="15.75" customHeight="1">
      <c r="D618" s="2"/>
    </row>
    <row r="619" spans="4:4" ht="15.75" customHeight="1">
      <c r="D619" s="2"/>
    </row>
    <row r="620" spans="4:4" ht="15.75" customHeight="1">
      <c r="D620" s="2"/>
    </row>
    <row r="621" spans="4:4" ht="15.75" customHeight="1">
      <c r="D621" s="2"/>
    </row>
    <row r="622" spans="4:4" ht="15.75" customHeight="1">
      <c r="D622" s="2"/>
    </row>
    <row r="623" spans="4:4" ht="15.75" customHeight="1">
      <c r="D623" s="2"/>
    </row>
    <row r="624" spans="4:4" ht="15.75" customHeight="1">
      <c r="D624" s="2"/>
    </row>
    <row r="625" spans="4:4" ht="15.75" customHeight="1">
      <c r="D625" s="2"/>
    </row>
    <row r="626" spans="4:4" ht="15.75" customHeight="1">
      <c r="D626" s="2"/>
    </row>
    <row r="627" spans="4:4" ht="15.75" customHeight="1">
      <c r="D627" s="2"/>
    </row>
    <row r="628" spans="4:4" ht="15.75" customHeight="1">
      <c r="D628" s="2"/>
    </row>
    <row r="629" spans="4:4" ht="15.75" customHeight="1">
      <c r="D629" s="2"/>
    </row>
    <row r="630" spans="4:4" ht="15.75" customHeight="1">
      <c r="D630" s="2"/>
    </row>
    <row r="631" spans="4:4" ht="15.75" customHeight="1">
      <c r="D631" s="2"/>
    </row>
    <row r="632" spans="4:4" ht="15.75" customHeight="1">
      <c r="D632" s="2"/>
    </row>
    <row r="633" spans="4:4" ht="15.75" customHeight="1">
      <c r="D633" s="2"/>
    </row>
    <row r="634" spans="4:4" ht="15.75" customHeight="1">
      <c r="D634" s="2"/>
    </row>
    <row r="635" spans="4:4" ht="15.75" customHeight="1">
      <c r="D635" s="2"/>
    </row>
    <row r="636" spans="4:4" ht="15.75" customHeight="1">
      <c r="D636" s="2"/>
    </row>
    <row r="637" spans="4:4" ht="15.75" customHeight="1">
      <c r="D637" s="2"/>
    </row>
    <row r="638" spans="4:4" ht="15.75" customHeight="1">
      <c r="D638" s="2"/>
    </row>
    <row r="639" spans="4:4" ht="15.75" customHeight="1">
      <c r="D639" s="2"/>
    </row>
    <row r="640" spans="4:4" ht="15.75" customHeight="1">
      <c r="D640" s="2"/>
    </row>
    <row r="641" spans="4:4" ht="15.75" customHeight="1">
      <c r="D641" s="2"/>
    </row>
    <row r="642" spans="4:4" ht="15.75" customHeight="1">
      <c r="D642" s="2"/>
    </row>
    <row r="643" spans="4:4" ht="15.75" customHeight="1">
      <c r="D643" s="2"/>
    </row>
    <row r="644" spans="4:4" ht="15.75" customHeight="1">
      <c r="D644" s="2"/>
    </row>
    <row r="645" spans="4:4" ht="15.75" customHeight="1">
      <c r="D645" s="2"/>
    </row>
    <row r="646" spans="4:4" ht="15.75" customHeight="1">
      <c r="D646" s="2"/>
    </row>
    <row r="647" spans="4:4" ht="15.75" customHeight="1">
      <c r="D647" s="2"/>
    </row>
    <row r="648" spans="4:4" ht="15.75" customHeight="1">
      <c r="D648" s="2"/>
    </row>
    <row r="649" spans="4:4" ht="15.75" customHeight="1">
      <c r="D649" s="2"/>
    </row>
    <row r="650" spans="4:4" ht="15.75" customHeight="1">
      <c r="D650" s="2"/>
    </row>
    <row r="651" spans="4:4" ht="15.75" customHeight="1">
      <c r="D651" s="2"/>
    </row>
    <row r="652" spans="4:4" ht="15.75" customHeight="1">
      <c r="D652" s="2"/>
    </row>
    <row r="653" spans="4:4" ht="15.75" customHeight="1">
      <c r="D653" s="2"/>
    </row>
    <row r="654" spans="4:4" ht="15.75" customHeight="1">
      <c r="D654" s="2"/>
    </row>
    <row r="655" spans="4:4" ht="15.75" customHeight="1">
      <c r="D655" s="2"/>
    </row>
    <row r="656" spans="4:4" ht="15.75" customHeight="1">
      <c r="D656" s="2"/>
    </row>
    <row r="657" spans="4:4" ht="15.75" customHeight="1">
      <c r="D657" s="2"/>
    </row>
    <row r="658" spans="4:4" ht="15.75" customHeight="1">
      <c r="D658" s="2"/>
    </row>
    <row r="659" spans="4:4" ht="15.75" customHeight="1">
      <c r="D659" s="2"/>
    </row>
    <row r="660" spans="4:4" ht="15.75" customHeight="1">
      <c r="D660" s="2"/>
    </row>
    <row r="661" spans="4:4" ht="15.75" customHeight="1">
      <c r="D661" s="2"/>
    </row>
    <row r="662" spans="4:4" ht="15.75" customHeight="1">
      <c r="D662" s="2"/>
    </row>
    <row r="663" spans="4:4" ht="15.75" customHeight="1">
      <c r="D663" s="2"/>
    </row>
    <row r="664" spans="4:4" ht="15.75" customHeight="1">
      <c r="D664" s="2"/>
    </row>
    <row r="665" spans="4:4" ht="15.75" customHeight="1">
      <c r="D665" s="2"/>
    </row>
    <row r="666" spans="4:4" ht="15.75" customHeight="1">
      <c r="D666" s="2"/>
    </row>
    <row r="667" spans="4:4" ht="15.75" customHeight="1">
      <c r="D667" s="2"/>
    </row>
    <row r="668" spans="4:4" ht="15.75" customHeight="1">
      <c r="D668" s="2"/>
    </row>
    <row r="669" spans="4:4" ht="15.75" customHeight="1">
      <c r="D669" s="2"/>
    </row>
    <row r="670" spans="4:4" ht="15.75" customHeight="1">
      <c r="D670" s="2"/>
    </row>
    <row r="671" spans="4:4" ht="15.75" customHeight="1">
      <c r="D671" s="2"/>
    </row>
    <row r="672" spans="4:4" ht="15.75" customHeight="1">
      <c r="D672" s="2"/>
    </row>
    <row r="673" spans="4:4" ht="15.75" customHeight="1">
      <c r="D673" s="2"/>
    </row>
    <row r="674" spans="4:4" ht="15.75" customHeight="1">
      <c r="D674" s="2"/>
    </row>
    <row r="675" spans="4:4" ht="15.75" customHeight="1">
      <c r="D675" s="2"/>
    </row>
    <row r="676" spans="4:4" ht="15.75" customHeight="1">
      <c r="D676" s="2"/>
    </row>
    <row r="677" spans="4:4" ht="15.75" customHeight="1">
      <c r="D677" s="2"/>
    </row>
    <row r="678" spans="4:4" ht="15.75" customHeight="1">
      <c r="D678" s="2"/>
    </row>
    <row r="679" spans="4:4" ht="15.75" customHeight="1">
      <c r="D679" s="2"/>
    </row>
    <row r="680" spans="4:4" ht="15.75" customHeight="1">
      <c r="D680" s="2"/>
    </row>
    <row r="681" spans="4:4" ht="15.75" customHeight="1">
      <c r="D681" s="2"/>
    </row>
    <row r="682" spans="4:4" ht="15.75" customHeight="1">
      <c r="D682" s="2"/>
    </row>
    <row r="683" spans="4:4" ht="15.75" customHeight="1">
      <c r="D683" s="2"/>
    </row>
    <row r="684" spans="4:4" ht="15.75" customHeight="1">
      <c r="D684" s="2"/>
    </row>
    <row r="685" spans="4:4" ht="15.75" customHeight="1">
      <c r="D685" s="2"/>
    </row>
    <row r="686" spans="4:4" ht="15.75" customHeight="1">
      <c r="D686" s="2"/>
    </row>
    <row r="687" spans="4:4" ht="15.75" customHeight="1">
      <c r="D687" s="2"/>
    </row>
    <row r="688" spans="4:4" ht="15.75" customHeight="1">
      <c r="D688" s="2"/>
    </row>
    <row r="689" spans="4:4" ht="15.75" customHeight="1">
      <c r="D689" s="2"/>
    </row>
    <row r="690" spans="4:4" ht="15.75" customHeight="1">
      <c r="D690" s="2"/>
    </row>
    <row r="691" spans="4:4" ht="15.75" customHeight="1">
      <c r="D691" s="2"/>
    </row>
    <row r="692" spans="4:4" ht="15.75" customHeight="1">
      <c r="D692" s="2"/>
    </row>
    <row r="693" spans="4:4" ht="15.75" customHeight="1">
      <c r="D693" s="2"/>
    </row>
    <row r="694" spans="4:4" ht="15.75" customHeight="1">
      <c r="D694" s="2"/>
    </row>
    <row r="695" spans="4:4" ht="15.75" customHeight="1">
      <c r="D695" s="2"/>
    </row>
    <row r="696" spans="4:4" ht="15.75" customHeight="1">
      <c r="D696" s="2"/>
    </row>
    <row r="697" spans="4:4" ht="15.75" customHeight="1">
      <c r="D697" s="2"/>
    </row>
    <row r="698" spans="4:4" ht="15.75" customHeight="1">
      <c r="D698" s="2"/>
    </row>
    <row r="699" spans="4:4" ht="15.75" customHeight="1">
      <c r="D699" s="2"/>
    </row>
    <row r="700" spans="4:4" ht="15.75" customHeight="1">
      <c r="D700" s="2"/>
    </row>
    <row r="701" spans="4:4" ht="15.75" customHeight="1">
      <c r="D701" s="2"/>
    </row>
    <row r="702" spans="4:4" ht="15.75" customHeight="1">
      <c r="D702" s="2"/>
    </row>
    <row r="703" spans="4:4" ht="15.75" customHeight="1">
      <c r="D703" s="2"/>
    </row>
    <row r="704" spans="4:4" ht="15.75" customHeight="1">
      <c r="D704" s="2"/>
    </row>
    <row r="705" spans="4:4" ht="15.75" customHeight="1">
      <c r="D705" s="2"/>
    </row>
    <row r="706" spans="4:4" ht="15.75" customHeight="1">
      <c r="D706" s="2"/>
    </row>
    <row r="707" spans="4:4" ht="15.75" customHeight="1">
      <c r="D707" s="2"/>
    </row>
    <row r="708" spans="4:4" ht="15.75" customHeight="1">
      <c r="D708" s="2"/>
    </row>
    <row r="709" spans="4:4" ht="15.75" customHeight="1">
      <c r="D709" s="2"/>
    </row>
    <row r="710" spans="4:4" ht="15.75" customHeight="1">
      <c r="D710" s="2"/>
    </row>
    <row r="711" spans="4:4" ht="15.75" customHeight="1">
      <c r="D711" s="2"/>
    </row>
    <row r="712" spans="4:4" ht="15.75" customHeight="1">
      <c r="D712" s="2"/>
    </row>
    <row r="713" spans="4:4" ht="15.75" customHeight="1">
      <c r="D713" s="2"/>
    </row>
    <row r="714" spans="4:4" ht="15.75" customHeight="1">
      <c r="D714" s="2"/>
    </row>
    <row r="715" spans="4:4" ht="15.75" customHeight="1">
      <c r="D715" s="2"/>
    </row>
    <row r="716" spans="4:4" ht="15.75" customHeight="1">
      <c r="D716" s="2"/>
    </row>
    <row r="717" spans="4:4" ht="15.75" customHeight="1">
      <c r="D717" s="2"/>
    </row>
    <row r="718" spans="4:4" ht="15.75" customHeight="1">
      <c r="D718" s="2"/>
    </row>
    <row r="719" spans="4:4" ht="15.75" customHeight="1">
      <c r="D719" s="2"/>
    </row>
    <row r="720" spans="4:4" ht="15.75" customHeight="1">
      <c r="D720" s="2"/>
    </row>
    <row r="721" spans="4:4" ht="15.75" customHeight="1">
      <c r="D721" s="2"/>
    </row>
    <row r="722" spans="4:4" ht="15.75" customHeight="1">
      <c r="D722" s="2"/>
    </row>
    <row r="723" spans="4:4" ht="15.75" customHeight="1">
      <c r="D723" s="2"/>
    </row>
    <row r="724" spans="4:4" ht="15.75" customHeight="1">
      <c r="D724" s="2"/>
    </row>
    <row r="725" spans="4:4" ht="15.75" customHeight="1">
      <c r="D725" s="2"/>
    </row>
    <row r="726" spans="4:4" ht="15.75" customHeight="1">
      <c r="D726" s="2"/>
    </row>
    <row r="727" spans="4:4" ht="15.75" customHeight="1">
      <c r="D727" s="2"/>
    </row>
    <row r="728" spans="4:4" ht="15.75" customHeight="1">
      <c r="D728" s="2"/>
    </row>
    <row r="729" spans="4:4" ht="15.75" customHeight="1">
      <c r="D729" s="2"/>
    </row>
    <row r="730" spans="4:4" ht="15.75" customHeight="1">
      <c r="D730" s="2"/>
    </row>
    <row r="731" spans="4:4" ht="15.75" customHeight="1">
      <c r="D731" s="2"/>
    </row>
    <row r="732" spans="4:4" ht="15.75" customHeight="1">
      <c r="D732" s="2"/>
    </row>
    <row r="733" spans="4:4" ht="15.75" customHeight="1">
      <c r="D733" s="2"/>
    </row>
    <row r="734" spans="4:4" ht="15.75" customHeight="1">
      <c r="D734" s="2"/>
    </row>
    <row r="735" spans="4:4" ht="15.75" customHeight="1">
      <c r="D735" s="2"/>
    </row>
    <row r="736" spans="4:4" ht="15.75" customHeight="1">
      <c r="D736" s="2"/>
    </row>
    <row r="737" spans="4:4" ht="15.75" customHeight="1">
      <c r="D737" s="2"/>
    </row>
    <row r="738" spans="4:4" ht="15.75" customHeight="1">
      <c r="D738" s="2"/>
    </row>
    <row r="739" spans="4:4" ht="15.75" customHeight="1">
      <c r="D739" s="2"/>
    </row>
    <row r="740" spans="4:4" ht="15.75" customHeight="1">
      <c r="D740" s="2"/>
    </row>
    <row r="741" spans="4:4" ht="15.75" customHeight="1">
      <c r="D741" s="2"/>
    </row>
    <row r="742" spans="4:4" ht="15.75" customHeight="1">
      <c r="D742" s="2"/>
    </row>
    <row r="743" spans="4:4" ht="15.75" customHeight="1">
      <c r="D743" s="2"/>
    </row>
    <row r="744" spans="4:4" ht="15.75" customHeight="1">
      <c r="D744" s="2"/>
    </row>
    <row r="745" spans="4:4" ht="15.75" customHeight="1">
      <c r="D745" s="2"/>
    </row>
    <row r="746" spans="4:4" ht="15.75" customHeight="1">
      <c r="D746" s="2"/>
    </row>
    <row r="747" spans="4:4" ht="15.75" customHeight="1">
      <c r="D747" s="2"/>
    </row>
    <row r="748" spans="4:4" ht="15.75" customHeight="1">
      <c r="D748" s="2"/>
    </row>
    <row r="749" spans="4:4" ht="15.75" customHeight="1">
      <c r="D749" s="2"/>
    </row>
    <row r="750" spans="4:4" ht="15.75" customHeight="1">
      <c r="D750" s="2"/>
    </row>
    <row r="751" spans="4:4" ht="15.75" customHeight="1">
      <c r="D751" s="2"/>
    </row>
    <row r="752" spans="4:4" ht="15.75" customHeight="1">
      <c r="D752" s="2"/>
    </row>
    <row r="753" spans="4:4" ht="15.75" customHeight="1">
      <c r="D753" s="2"/>
    </row>
    <row r="754" spans="4:4" ht="15.75" customHeight="1">
      <c r="D754" s="2"/>
    </row>
    <row r="755" spans="4:4" ht="15.75" customHeight="1">
      <c r="D755" s="2"/>
    </row>
    <row r="756" spans="4:4" ht="15.75" customHeight="1">
      <c r="D756" s="2"/>
    </row>
    <row r="757" spans="4:4" ht="15.75" customHeight="1">
      <c r="D757" s="2"/>
    </row>
    <row r="758" spans="4:4" ht="15.75" customHeight="1">
      <c r="D758" s="2"/>
    </row>
    <row r="759" spans="4:4" ht="15.75" customHeight="1">
      <c r="D759" s="2"/>
    </row>
    <row r="760" spans="4:4" ht="15.75" customHeight="1">
      <c r="D760" s="2"/>
    </row>
    <row r="761" spans="4:4" ht="15.75" customHeight="1">
      <c r="D761" s="2"/>
    </row>
    <row r="762" spans="4:4" ht="15.75" customHeight="1">
      <c r="D762" s="2"/>
    </row>
    <row r="763" spans="4:4" ht="15.75" customHeight="1">
      <c r="D763" s="2"/>
    </row>
    <row r="764" spans="4:4" ht="15.75" customHeight="1">
      <c r="D764" s="2"/>
    </row>
    <row r="765" spans="4:4" ht="15.75" customHeight="1">
      <c r="D765" s="2"/>
    </row>
    <row r="766" spans="4:4" ht="15.75" customHeight="1">
      <c r="D766" s="2"/>
    </row>
    <row r="767" spans="4:4" ht="15.75" customHeight="1">
      <c r="D767" s="2"/>
    </row>
    <row r="768" spans="4:4" ht="15.75" customHeight="1">
      <c r="D768" s="2"/>
    </row>
    <row r="769" spans="4:4" ht="15.75" customHeight="1">
      <c r="D769" s="2"/>
    </row>
    <row r="770" spans="4:4" ht="15.75" customHeight="1">
      <c r="D770" s="2"/>
    </row>
    <row r="771" spans="4:4" ht="15.75" customHeight="1">
      <c r="D771" s="2"/>
    </row>
    <row r="772" spans="4:4" ht="15.75" customHeight="1">
      <c r="D772" s="2"/>
    </row>
    <row r="773" spans="4:4" ht="15.75" customHeight="1">
      <c r="D773" s="2"/>
    </row>
    <row r="774" spans="4:4" ht="15.75" customHeight="1">
      <c r="D774" s="2"/>
    </row>
    <row r="775" spans="4:4" ht="15.75" customHeight="1">
      <c r="D775" s="2"/>
    </row>
    <row r="776" spans="4:4" ht="15.75" customHeight="1">
      <c r="D776" s="2"/>
    </row>
    <row r="777" spans="4:4" ht="15.75" customHeight="1">
      <c r="D777" s="2"/>
    </row>
    <row r="778" spans="4:4" ht="15.75" customHeight="1">
      <c r="D778" s="2"/>
    </row>
    <row r="779" spans="4:4" ht="15.75" customHeight="1">
      <c r="D779" s="2"/>
    </row>
    <row r="780" spans="4:4" ht="15.75" customHeight="1">
      <c r="D780" s="2"/>
    </row>
    <row r="781" spans="4:4" ht="15.75" customHeight="1">
      <c r="D781" s="2"/>
    </row>
    <row r="782" spans="4:4" ht="15.75" customHeight="1">
      <c r="D782" s="2"/>
    </row>
    <row r="783" spans="4:4" ht="15.75" customHeight="1">
      <c r="D783" s="2"/>
    </row>
    <row r="784" spans="4:4" ht="15.75" customHeight="1">
      <c r="D784" s="2"/>
    </row>
    <row r="785" spans="4:4" ht="15.75" customHeight="1">
      <c r="D785" s="2"/>
    </row>
    <row r="786" spans="4:4" ht="15.75" customHeight="1">
      <c r="D786" s="2"/>
    </row>
    <row r="787" spans="4:4" ht="15.75" customHeight="1">
      <c r="D787" s="2"/>
    </row>
    <row r="788" spans="4:4" ht="15.75" customHeight="1">
      <c r="D788" s="2"/>
    </row>
    <row r="789" spans="4:4" ht="15.75" customHeight="1">
      <c r="D789" s="2"/>
    </row>
    <row r="790" spans="4:4" ht="15.75" customHeight="1">
      <c r="D790" s="2"/>
    </row>
    <row r="791" spans="4:4" ht="15.75" customHeight="1">
      <c r="D791" s="2"/>
    </row>
    <row r="792" spans="4:4" ht="15.75" customHeight="1">
      <c r="D792" s="2"/>
    </row>
    <row r="793" spans="4:4" ht="15.75" customHeight="1">
      <c r="D793" s="2"/>
    </row>
    <row r="794" spans="4:4" ht="15.75" customHeight="1">
      <c r="D794" s="2"/>
    </row>
    <row r="795" spans="4:4" ht="15.75" customHeight="1">
      <c r="D795" s="2"/>
    </row>
    <row r="796" spans="4:4" ht="15.75" customHeight="1">
      <c r="D796" s="2"/>
    </row>
    <row r="797" spans="4:4" ht="15.75" customHeight="1">
      <c r="D797" s="2"/>
    </row>
    <row r="798" spans="4:4" ht="15.75" customHeight="1">
      <c r="D798" s="2"/>
    </row>
    <row r="799" spans="4:4" ht="15.75" customHeight="1">
      <c r="D799" s="2"/>
    </row>
    <row r="800" spans="4:4" ht="15.75" customHeight="1">
      <c r="D800" s="2"/>
    </row>
    <row r="801" spans="4:4" ht="15.75" customHeight="1">
      <c r="D801" s="2"/>
    </row>
    <row r="802" spans="4:4" ht="15.75" customHeight="1">
      <c r="D802" s="2"/>
    </row>
    <row r="803" spans="4:4" ht="15.75" customHeight="1">
      <c r="D803" s="2"/>
    </row>
    <row r="804" spans="4:4" ht="15.75" customHeight="1">
      <c r="D804" s="2"/>
    </row>
    <row r="805" spans="4:4" ht="15.75" customHeight="1">
      <c r="D805" s="2"/>
    </row>
    <row r="806" spans="4:4" ht="15.75" customHeight="1">
      <c r="D806" s="2"/>
    </row>
    <row r="807" spans="4:4" ht="15.75" customHeight="1">
      <c r="D807" s="2"/>
    </row>
    <row r="808" spans="4:4" ht="15.75" customHeight="1">
      <c r="D808" s="2"/>
    </row>
    <row r="809" spans="4:4" ht="15.75" customHeight="1">
      <c r="D809" s="2"/>
    </row>
    <row r="810" spans="4:4" ht="15.75" customHeight="1">
      <c r="D810" s="2"/>
    </row>
    <row r="811" spans="4:4" ht="15.75" customHeight="1">
      <c r="D811" s="2"/>
    </row>
    <row r="812" spans="4:4" ht="15.75" customHeight="1">
      <c r="D812" s="2"/>
    </row>
    <row r="813" spans="4:4" ht="15.75" customHeight="1">
      <c r="D813" s="2"/>
    </row>
    <row r="814" spans="4:4" ht="15.75" customHeight="1">
      <c r="D814" s="2"/>
    </row>
    <row r="815" spans="4:4" ht="15.75" customHeight="1">
      <c r="D815" s="2"/>
    </row>
    <row r="816" spans="4:4" ht="15.75" customHeight="1">
      <c r="D816" s="2"/>
    </row>
    <row r="817" spans="4:4" ht="15.75" customHeight="1">
      <c r="D817" s="2"/>
    </row>
    <row r="818" spans="4:4" ht="15.75" customHeight="1">
      <c r="D818" s="2"/>
    </row>
    <row r="819" spans="4:4" ht="15.75" customHeight="1">
      <c r="D819" s="2"/>
    </row>
    <row r="820" spans="4:4" ht="15.75" customHeight="1">
      <c r="D820" s="2"/>
    </row>
    <row r="821" spans="4:4" ht="15.75" customHeight="1">
      <c r="D821" s="2"/>
    </row>
    <row r="822" spans="4:4" ht="15.75" customHeight="1">
      <c r="D822" s="2"/>
    </row>
    <row r="823" spans="4:4" ht="15.75" customHeight="1">
      <c r="D823" s="2"/>
    </row>
    <row r="824" spans="4:4" ht="15.75" customHeight="1">
      <c r="D824" s="2"/>
    </row>
    <row r="825" spans="4:4" ht="15.75" customHeight="1">
      <c r="D825" s="2"/>
    </row>
    <row r="826" spans="4:4" ht="15.75" customHeight="1">
      <c r="D826" s="2"/>
    </row>
    <row r="827" spans="4:4" ht="15.75" customHeight="1">
      <c r="D827" s="2"/>
    </row>
    <row r="828" spans="4:4" ht="15.75" customHeight="1">
      <c r="D828" s="2"/>
    </row>
    <row r="829" spans="4:4" ht="15.75" customHeight="1">
      <c r="D829" s="2"/>
    </row>
    <row r="830" spans="4:4" ht="15.75" customHeight="1">
      <c r="D830" s="2"/>
    </row>
    <row r="831" spans="4:4" ht="15.75" customHeight="1">
      <c r="D831" s="2"/>
    </row>
    <row r="832" spans="4:4" ht="15.75" customHeight="1">
      <c r="D832" s="2"/>
    </row>
    <row r="833" spans="4:4" ht="15.75" customHeight="1">
      <c r="D833" s="2"/>
    </row>
    <row r="834" spans="4:4" ht="15.75" customHeight="1">
      <c r="D834" s="2"/>
    </row>
    <row r="835" spans="4:4" ht="15.75" customHeight="1">
      <c r="D835" s="2"/>
    </row>
    <row r="836" spans="4:4" ht="15.75" customHeight="1">
      <c r="D836" s="2"/>
    </row>
    <row r="837" spans="4:4" ht="15.75" customHeight="1">
      <c r="D837" s="2"/>
    </row>
    <row r="838" spans="4:4" ht="15.75" customHeight="1">
      <c r="D838" s="2"/>
    </row>
    <row r="839" spans="4:4" ht="15.75" customHeight="1">
      <c r="D839" s="2"/>
    </row>
    <row r="840" spans="4:4" ht="15.75" customHeight="1">
      <c r="D840" s="2"/>
    </row>
    <row r="841" spans="4:4" ht="15.75" customHeight="1">
      <c r="D841" s="2"/>
    </row>
    <row r="842" spans="4:4" ht="15.75" customHeight="1">
      <c r="D842" s="2"/>
    </row>
    <row r="843" spans="4:4" ht="15.75" customHeight="1">
      <c r="D843" s="2"/>
    </row>
    <row r="844" spans="4:4" ht="15.75" customHeight="1">
      <c r="D844" s="2"/>
    </row>
    <row r="845" spans="4:4" ht="15.75" customHeight="1">
      <c r="D845" s="2"/>
    </row>
    <row r="846" spans="4:4" ht="15.75" customHeight="1">
      <c r="D846" s="2"/>
    </row>
    <row r="847" spans="4:4" ht="15.75" customHeight="1">
      <c r="D847" s="2"/>
    </row>
    <row r="848" spans="4:4" ht="15.75" customHeight="1">
      <c r="D848" s="2"/>
    </row>
    <row r="849" spans="4:4" ht="15.75" customHeight="1">
      <c r="D849" s="2"/>
    </row>
    <row r="850" spans="4:4" ht="15.75" customHeight="1">
      <c r="D850" s="2"/>
    </row>
    <row r="851" spans="4:4" ht="15.75" customHeight="1">
      <c r="D851" s="2"/>
    </row>
    <row r="852" spans="4:4" ht="15.75" customHeight="1">
      <c r="D852" s="2"/>
    </row>
    <row r="853" spans="4:4" ht="15.75" customHeight="1">
      <c r="D853" s="2"/>
    </row>
    <row r="854" spans="4:4" ht="15.75" customHeight="1">
      <c r="D854" s="2"/>
    </row>
    <row r="855" spans="4:4" ht="15.75" customHeight="1">
      <c r="D855" s="2"/>
    </row>
    <row r="856" spans="4:4" ht="15.75" customHeight="1">
      <c r="D856" s="2"/>
    </row>
    <row r="857" spans="4:4" ht="15.75" customHeight="1">
      <c r="D857" s="2"/>
    </row>
    <row r="858" spans="4:4" ht="15.75" customHeight="1">
      <c r="D858" s="2"/>
    </row>
    <row r="859" spans="4:4" ht="15.75" customHeight="1">
      <c r="D859" s="2"/>
    </row>
    <row r="860" spans="4:4" ht="15.75" customHeight="1">
      <c r="D860" s="2"/>
    </row>
    <row r="861" spans="4:4" ht="15.75" customHeight="1">
      <c r="D861" s="2"/>
    </row>
    <row r="862" spans="4:4" ht="15.75" customHeight="1">
      <c r="D862" s="2"/>
    </row>
    <row r="863" spans="4:4" ht="15.75" customHeight="1">
      <c r="D863" s="2"/>
    </row>
    <row r="864" spans="4:4" ht="15.75" customHeight="1">
      <c r="D864" s="2"/>
    </row>
    <row r="865" spans="4:4" ht="15.75" customHeight="1">
      <c r="D865" s="2"/>
    </row>
    <row r="866" spans="4:4" ht="15.75" customHeight="1">
      <c r="D866" s="2"/>
    </row>
    <row r="867" spans="4:4" ht="15.75" customHeight="1">
      <c r="D867" s="2"/>
    </row>
    <row r="868" spans="4:4" ht="15.75" customHeight="1">
      <c r="D868" s="2"/>
    </row>
    <row r="869" spans="4:4" ht="15.75" customHeight="1">
      <c r="D869" s="2"/>
    </row>
    <row r="870" spans="4:4" ht="15.75" customHeight="1">
      <c r="D870" s="2"/>
    </row>
    <row r="871" spans="4:4" ht="15.75" customHeight="1">
      <c r="D871" s="2"/>
    </row>
    <row r="872" spans="4:4" ht="15.75" customHeight="1">
      <c r="D872" s="2"/>
    </row>
    <row r="873" spans="4:4" ht="15.75" customHeight="1">
      <c r="D873" s="2"/>
    </row>
    <row r="874" spans="4:4" ht="15.75" customHeight="1">
      <c r="D874" s="2"/>
    </row>
    <row r="875" spans="4:4" ht="15.75" customHeight="1">
      <c r="D875" s="2"/>
    </row>
    <row r="876" spans="4:4" ht="15.75" customHeight="1">
      <c r="D876" s="2"/>
    </row>
    <row r="877" spans="4:4" ht="15.75" customHeight="1">
      <c r="D877" s="2"/>
    </row>
    <row r="878" spans="4:4" ht="15.75" customHeight="1">
      <c r="D878" s="2"/>
    </row>
    <row r="879" spans="4:4" ht="15.75" customHeight="1">
      <c r="D879" s="2"/>
    </row>
    <row r="880" spans="4:4" ht="15.75" customHeight="1">
      <c r="D880" s="2"/>
    </row>
    <row r="881" spans="4:4" ht="15.75" customHeight="1">
      <c r="D881" s="2"/>
    </row>
    <row r="882" spans="4:4" ht="15.75" customHeight="1">
      <c r="D882" s="2"/>
    </row>
    <row r="883" spans="4:4" ht="15.75" customHeight="1">
      <c r="D883" s="2"/>
    </row>
    <row r="884" spans="4:4" ht="15.75" customHeight="1">
      <c r="D884" s="2"/>
    </row>
    <row r="885" spans="4:4" ht="15.75" customHeight="1">
      <c r="D885" s="2"/>
    </row>
    <row r="886" spans="4:4" ht="15.75" customHeight="1">
      <c r="D886" s="2"/>
    </row>
    <row r="887" spans="4:4" ht="15.75" customHeight="1">
      <c r="D887" s="2"/>
    </row>
    <row r="888" spans="4:4" ht="15.75" customHeight="1">
      <c r="D888" s="2"/>
    </row>
    <row r="889" spans="4:4" ht="15.75" customHeight="1">
      <c r="D889" s="2"/>
    </row>
    <row r="890" spans="4:4" ht="15.75" customHeight="1">
      <c r="D890" s="2"/>
    </row>
    <row r="891" spans="4:4" ht="15.75" customHeight="1">
      <c r="D891" s="2"/>
    </row>
    <row r="892" spans="4:4" ht="15.75" customHeight="1">
      <c r="D892" s="2"/>
    </row>
    <row r="893" spans="4:4" ht="15.75" customHeight="1">
      <c r="D893" s="2"/>
    </row>
    <row r="894" spans="4:4" ht="15.75" customHeight="1">
      <c r="D894" s="2"/>
    </row>
    <row r="895" spans="4:4" ht="15.75" customHeight="1">
      <c r="D895" s="2"/>
    </row>
    <row r="896" spans="4:4" ht="15.75" customHeight="1">
      <c r="D896" s="2"/>
    </row>
    <row r="897" spans="4:4" ht="15.75" customHeight="1">
      <c r="D897" s="2"/>
    </row>
    <row r="898" spans="4:4" ht="15.75" customHeight="1">
      <c r="D898" s="2"/>
    </row>
    <row r="899" spans="4:4" ht="15.75" customHeight="1">
      <c r="D899" s="2"/>
    </row>
    <row r="900" spans="4:4" ht="15.75" customHeight="1">
      <c r="D900" s="2"/>
    </row>
    <row r="901" spans="4:4" ht="15.75" customHeight="1">
      <c r="D901" s="2"/>
    </row>
    <row r="902" spans="4:4" ht="15.75" customHeight="1">
      <c r="D902" s="2"/>
    </row>
    <row r="903" spans="4:4" ht="15.75" customHeight="1">
      <c r="D903" s="2"/>
    </row>
    <row r="904" spans="4:4" ht="15.75" customHeight="1">
      <c r="D904" s="2"/>
    </row>
    <row r="905" spans="4:4" ht="15.75" customHeight="1">
      <c r="D905" s="2"/>
    </row>
    <row r="906" spans="4:4" ht="15.75" customHeight="1">
      <c r="D906" s="2"/>
    </row>
    <row r="907" spans="4:4" ht="15.75" customHeight="1">
      <c r="D907" s="2"/>
    </row>
    <row r="908" spans="4:4" ht="15.75" customHeight="1">
      <c r="D908" s="2"/>
    </row>
    <row r="909" spans="4:4" ht="15.75" customHeight="1">
      <c r="D909" s="2"/>
    </row>
    <row r="910" spans="4:4" ht="15.75" customHeight="1">
      <c r="D910" s="2"/>
    </row>
    <row r="911" spans="4:4" ht="15.75" customHeight="1">
      <c r="D911" s="2"/>
    </row>
    <row r="912" spans="4:4" ht="15.75" customHeight="1">
      <c r="D912" s="2"/>
    </row>
    <row r="913" spans="4:4" ht="15.75" customHeight="1">
      <c r="D913" s="2"/>
    </row>
    <row r="914" spans="4:4" ht="15.75" customHeight="1">
      <c r="D914" s="2"/>
    </row>
    <row r="915" spans="4:4" ht="15.75" customHeight="1">
      <c r="D915" s="2"/>
    </row>
    <row r="916" spans="4:4" ht="15.75" customHeight="1">
      <c r="D916" s="2"/>
    </row>
    <row r="917" spans="4:4" ht="15.75" customHeight="1">
      <c r="D917" s="2"/>
    </row>
    <row r="918" spans="4:4" ht="15.75" customHeight="1">
      <c r="D918" s="2"/>
    </row>
    <row r="919" spans="4:4" ht="15.75" customHeight="1">
      <c r="D919" s="2"/>
    </row>
    <row r="920" spans="4:4" ht="15.75" customHeight="1">
      <c r="D920" s="2"/>
    </row>
    <row r="921" spans="4:4" ht="15.75" customHeight="1">
      <c r="D921" s="2"/>
    </row>
    <row r="922" spans="4:4" ht="15.75" customHeight="1">
      <c r="D922" s="2"/>
    </row>
    <row r="923" spans="4:4" ht="15.75" customHeight="1">
      <c r="D923" s="2"/>
    </row>
    <row r="924" spans="4:4" ht="15.75" customHeight="1">
      <c r="D924" s="2"/>
    </row>
    <row r="925" spans="4:4" ht="15.75" customHeight="1">
      <c r="D925" s="2"/>
    </row>
    <row r="926" spans="4:4" ht="15.75" customHeight="1">
      <c r="D926" s="2"/>
    </row>
    <row r="927" spans="4:4" ht="15.75" customHeight="1">
      <c r="D927" s="2"/>
    </row>
    <row r="928" spans="4:4" ht="15.75" customHeight="1">
      <c r="D928" s="2"/>
    </row>
    <row r="929" spans="4:4" ht="15.75" customHeight="1">
      <c r="D929" s="2"/>
    </row>
    <row r="930" spans="4:4" ht="15.75" customHeight="1">
      <c r="D930" s="2"/>
    </row>
    <row r="931" spans="4:4" ht="15.75" customHeight="1">
      <c r="D931" s="2"/>
    </row>
    <row r="932" spans="4:4" ht="15.75" customHeight="1">
      <c r="D932" s="2"/>
    </row>
    <row r="933" spans="4:4" ht="15.75" customHeight="1">
      <c r="D933" s="2"/>
    </row>
    <row r="934" spans="4:4" ht="15.75" customHeight="1">
      <c r="D934" s="2"/>
    </row>
    <row r="935" spans="4:4" ht="15.75" customHeight="1">
      <c r="D935" s="2"/>
    </row>
    <row r="936" spans="4:4" ht="15.75" customHeight="1">
      <c r="D936" s="2"/>
    </row>
    <row r="937" spans="4:4" ht="15.75" customHeight="1">
      <c r="D937" s="2"/>
    </row>
    <row r="938" spans="4:4" ht="15.75" customHeight="1">
      <c r="D938" s="2"/>
    </row>
    <row r="939" spans="4:4" ht="15.75" customHeight="1">
      <c r="D939" s="2"/>
    </row>
    <row r="940" spans="4:4" ht="15.75" customHeight="1">
      <c r="D940" s="2"/>
    </row>
    <row r="941" spans="4:4" ht="15.75" customHeight="1">
      <c r="D941" s="2"/>
    </row>
    <row r="942" spans="4:4" ht="15.75" customHeight="1">
      <c r="D942" s="2"/>
    </row>
    <row r="943" spans="4:4" ht="15.75" customHeight="1">
      <c r="D943" s="2"/>
    </row>
    <row r="944" spans="4:4" ht="15.75" customHeight="1">
      <c r="D944" s="2"/>
    </row>
    <row r="945" spans="4:4" ht="15.75" customHeight="1">
      <c r="D945" s="2"/>
    </row>
    <row r="946" spans="4:4" ht="15.75" customHeight="1">
      <c r="D946" s="2"/>
    </row>
    <row r="947" spans="4:4" ht="15.75" customHeight="1">
      <c r="D947" s="2"/>
    </row>
    <row r="948" spans="4:4" ht="15.75" customHeight="1">
      <c r="D948" s="2"/>
    </row>
    <row r="949" spans="4:4" ht="15.75" customHeight="1">
      <c r="D949" s="2"/>
    </row>
    <row r="950" spans="4:4" ht="15.75" customHeight="1">
      <c r="D950" s="2"/>
    </row>
    <row r="951" spans="4:4" ht="15.75" customHeight="1">
      <c r="D951" s="2"/>
    </row>
    <row r="952" spans="4:4" ht="15.75" customHeight="1">
      <c r="D952" s="2"/>
    </row>
    <row r="953" spans="4:4" ht="15.75" customHeight="1">
      <c r="D953" s="2"/>
    </row>
    <row r="954" spans="4:4" ht="15.75" customHeight="1">
      <c r="D954" s="2"/>
    </row>
    <row r="955" spans="4:4" ht="15.75" customHeight="1">
      <c r="D955" s="2"/>
    </row>
    <row r="956" spans="4:4" ht="15.75" customHeight="1">
      <c r="D956" s="2"/>
    </row>
    <row r="957" spans="4:4" ht="15.75" customHeight="1">
      <c r="D957" s="2"/>
    </row>
    <row r="958" spans="4:4" ht="15.75" customHeight="1">
      <c r="D958" s="2"/>
    </row>
    <row r="959" spans="4:4" ht="15.75" customHeight="1">
      <c r="D959" s="2"/>
    </row>
    <row r="960" spans="4:4" ht="15.75" customHeight="1">
      <c r="D960" s="2"/>
    </row>
    <row r="961" spans="4:4" ht="15.75" customHeight="1">
      <c r="D961" s="2"/>
    </row>
    <row r="962" spans="4:4" ht="15.75" customHeight="1">
      <c r="D962" s="2"/>
    </row>
    <row r="963" spans="4:4" ht="15.75" customHeight="1">
      <c r="D963" s="2"/>
    </row>
    <row r="964" spans="4:4" ht="15.75" customHeight="1">
      <c r="D964" s="2"/>
    </row>
    <row r="965" spans="4:4" ht="15.75" customHeight="1">
      <c r="D965" s="2"/>
    </row>
    <row r="966" spans="4:4" ht="15.75" customHeight="1">
      <c r="D966" s="2"/>
    </row>
    <row r="967" spans="4:4" ht="15.75" customHeight="1">
      <c r="D967" s="2"/>
    </row>
    <row r="968" spans="4:4" ht="15.75" customHeight="1">
      <c r="D968" s="2"/>
    </row>
    <row r="969" spans="4:4" ht="15.75" customHeight="1">
      <c r="D969" s="2"/>
    </row>
    <row r="970" spans="4:4" ht="15.75" customHeight="1">
      <c r="D970" s="2"/>
    </row>
    <row r="971" spans="4:4" ht="15.75" customHeight="1">
      <c r="D971" s="2"/>
    </row>
    <row r="972" spans="4:4" ht="15.75" customHeight="1">
      <c r="D972" s="2"/>
    </row>
    <row r="973" spans="4:4" ht="15.75" customHeight="1">
      <c r="D973" s="2"/>
    </row>
    <row r="974" spans="4:4" ht="15.75" customHeight="1">
      <c r="D974" s="2"/>
    </row>
    <row r="975" spans="4:4" ht="15.75" customHeight="1">
      <c r="D975" s="2"/>
    </row>
    <row r="976" spans="4:4" ht="15.75" customHeight="1">
      <c r="D976" s="2"/>
    </row>
    <row r="977" spans="4:4" ht="15.75" customHeight="1">
      <c r="D977" s="2"/>
    </row>
    <row r="978" spans="4:4" ht="15.75" customHeight="1">
      <c r="D978" s="2"/>
    </row>
    <row r="979" spans="4:4" ht="15.75" customHeight="1">
      <c r="D979" s="2"/>
    </row>
    <row r="980" spans="4:4" ht="15.75" customHeight="1">
      <c r="D980" s="2"/>
    </row>
    <row r="981" spans="4:4" ht="15.75" customHeight="1">
      <c r="D981" s="2"/>
    </row>
    <row r="982" spans="4:4" ht="15.75" customHeight="1">
      <c r="D982" s="2"/>
    </row>
    <row r="983" spans="4:4" ht="15.75" customHeight="1">
      <c r="D983" s="2"/>
    </row>
    <row r="984" spans="4:4" ht="15.75" customHeight="1">
      <c r="D984" s="2"/>
    </row>
    <row r="985" spans="4:4" ht="15.75" customHeight="1">
      <c r="D985" s="2"/>
    </row>
    <row r="986" spans="4:4" ht="15.75" customHeight="1">
      <c r="D986" s="2"/>
    </row>
    <row r="987" spans="4:4" ht="15.75" customHeight="1">
      <c r="D987" s="2"/>
    </row>
    <row r="988" spans="4:4" ht="15.75" customHeight="1">
      <c r="D988" s="2"/>
    </row>
    <row r="989" spans="4:4" ht="15.75" customHeight="1">
      <c r="D989" s="2"/>
    </row>
    <row r="990" spans="4:4" ht="15.75" customHeight="1">
      <c r="D990" s="2"/>
    </row>
    <row r="991" spans="4:4" ht="15.75" customHeight="1">
      <c r="D991" s="2"/>
    </row>
    <row r="992" spans="4:4" ht="15.75" customHeight="1">
      <c r="D992" s="2"/>
    </row>
    <row r="993" spans="4:4" ht="15.75" customHeight="1">
      <c r="D993" s="2"/>
    </row>
    <row r="994" spans="4:4" ht="15.75" customHeight="1">
      <c r="D994" s="2"/>
    </row>
    <row r="995" spans="4:4" ht="15.75" customHeight="1">
      <c r="D995" s="2"/>
    </row>
    <row r="996" spans="4:4" ht="15.75" customHeight="1">
      <c r="D996" s="2"/>
    </row>
    <row r="997" spans="4:4" ht="15.75" customHeight="1">
      <c r="D997" s="2"/>
    </row>
    <row r="998" spans="4:4" ht="15.75" customHeight="1">
      <c r="D998" s="2"/>
    </row>
    <row r="999" spans="4:4" ht="15.75" customHeight="1">
      <c r="D999" s="2"/>
    </row>
    <row r="1000" spans="4:4" ht="15.75" customHeight="1">
      <c r="D1000" s="2"/>
    </row>
  </sheetData>
  <mergeCells count="78">
    <mergeCell ref="A19:B19"/>
    <mergeCell ref="A1:H1"/>
    <mergeCell ref="A2:H2"/>
    <mergeCell ref="A3:H3"/>
    <mergeCell ref="A4:H4"/>
    <mergeCell ref="A5:H5"/>
    <mergeCell ref="F6:F7"/>
    <mergeCell ref="A13:B13"/>
    <mergeCell ref="A14:B14"/>
    <mergeCell ref="A15:B15"/>
    <mergeCell ref="A6:B7"/>
    <mergeCell ref="A8:B8"/>
    <mergeCell ref="E8:E74"/>
    <mergeCell ref="A9:B9"/>
    <mergeCell ref="A10:B10"/>
    <mergeCell ref="A11:B11"/>
    <mergeCell ref="A20:B20"/>
    <mergeCell ref="A21:B21"/>
    <mergeCell ref="A22:B22"/>
    <mergeCell ref="A23:B23"/>
    <mergeCell ref="A24:B24"/>
    <mergeCell ref="E6:E7"/>
    <mergeCell ref="A12:B12"/>
    <mergeCell ref="A16:B16"/>
    <mergeCell ref="A17:B17"/>
    <mergeCell ref="A18:B18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66:B66"/>
    <mergeCell ref="A45:B45"/>
    <mergeCell ref="A46:B46"/>
    <mergeCell ref="A47:B47"/>
    <mergeCell ref="A48:B48"/>
    <mergeCell ref="A49:B49"/>
    <mergeCell ref="A69:B69"/>
    <mergeCell ref="A70:B70"/>
    <mergeCell ref="A71:B71"/>
    <mergeCell ref="A72:B72"/>
    <mergeCell ref="A73:B73"/>
    <mergeCell ref="A50:B50"/>
    <mergeCell ref="A51:B51"/>
    <mergeCell ref="A52:B52"/>
    <mergeCell ref="A67:B67"/>
    <mergeCell ref="A68:B68"/>
    <mergeCell ref="A60:B60"/>
    <mergeCell ref="A61:B61"/>
    <mergeCell ref="A62:B62"/>
    <mergeCell ref="A63:B63"/>
    <mergeCell ref="A64:B64"/>
    <mergeCell ref="A65:B65"/>
    <mergeCell ref="A74:B74"/>
    <mergeCell ref="F75:H75"/>
    <mergeCell ref="A75:D75"/>
    <mergeCell ref="A53:B53"/>
    <mergeCell ref="A54:B54"/>
    <mergeCell ref="A55:B55"/>
    <mergeCell ref="A56:B56"/>
    <mergeCell ref="A57:B57"/>
    <mergeCell ref="A58:B58"/>
    <mergeCell ref="A59:B59"/>
  </mergeCells>
  <pageMargins left="1.2" right="0.7" top="0.75" bottom="0.31" header="0" footer="0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dcterms:created xsi:type="dcterms:W3CDTF">2022-10-19T18:47:41Z</dcterms:created>
  <dcterms:modified xsi:type="dcterms:W3CDTF">2022-10-19T18:47:59Z</dcterms:modified>
</cp:coreProperties>
</file>