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030" activeTab="1"/>
  </bookViews>
  <sheets>
    <sheet name="FORMATO LDF Analitico deuda" sheetId="1" r:id="rId1"/>
    <sheet name="FORMATO DISPLINA CP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ALI2" localSheetId="1">#REF!</definedName>
    <definedName name="___ALI2" localSheetId="0">#REF!</definedName>
    <definedName name="___ALI2">#REF!</definedName>
    <definedName name="___ALI3" localSheetId="1">#REF!</definedName>
    <definedName name="___ALI3" localSheetId="0">#REF!</definedName>
    <definedName name="___ALI3">#REF!</definedName>
    <definedName name="___ALI4" localSheetId="1">#REF!</definedName>
    <definedName name="___ALI4" localSheetId="0">#REF!</definedName>
    <definedName name="___ALI4">#REF!</definedName>
    <definedName name="___ALI5" localSheetId="1">#REF!</definedName>
    <definedName name="___ALI5" localSheetId="0">#REF!</definedName>
    <definedName name="___ALI5">#REF!</definedName>
    <definedName name="___ALI6" localSheetId="1">#REF!</definedName>
    <definedName name="___ALI6" localSheetId="0">#REF!</definedName>
    <definedName name="___ALI6">#REF!</definedName>
    <definedName name="__ALI2" localSheetId="1">#REF!</definedName>
    <definedName name="__ALI2" localSheetId="0">#REF!</definedName>
    <definedName name="__ALI2">#REF!</definedName>
    <definedName name="__ALI3" localSheetId="1">#REF!</definedName>
    <definedName name="__ALI3" localSheetId="0">#REF!</definedName>
    <definedName name="__ALI3">#REF!</definedName>
    <definedName name="__ALI4" localSheetId="1">#REF!</definedName>
    <definedName name="__ALI4" localSheetId="0">#REF!</definedName>
    <definedName name="__ALI4">#REF!</definedName>
    <definedName name="__ALI5" localSheetId="1">#REF!</definedName>
    <definedName name="__ALI5" localSheetId="0">#REF!</definedName>
    <definedName name="__ALI5">#REF!</definedName>
    <definedName name="__ALI6" localSheetId="1">#REF!</definedName>
    <definedName name="__ALI6" localSheetId="0">#REF!</definedName>
    <definedName name="__ALI6">#REF!</definedName>
    <definedName name="_ALI2" localSheetId="1">#REF!</definedName>
    <definedName name="_ALI2" localSheetId="0">#REF!</definedName>
    <definedName name="_ALI2">#REF!</definedName>
    <definedName name="_ALI3" localSheetId="1">#REF!</definedName>
    <definedName name="_ALI3" localSheetId="0">#REF!</definedName>
    <definedName name="_ALI3">#REF!</definedName>
    <definedName name="_ALI4" localSheetId="1">#REF!</definedName>
    <definedName name="_ALI4" localSheetId="0">#REF!</definedName>
    <definedName name="_ALI4">#REF!</definedName>
    <definedName name="_ALI5" localSheetId="1">#REF!</definedName>
    <definedName name="_ALI5" localSheetId="0">#REF!</definedName>
    <definedName name="_ALI5">#REF!</definedName>
    <definedName name="_ALI6" localSheetId="1">#REF!</definedName>
    <definedName name="_ALI6" localSheetId="0">#REF!</definedName>
    <definedName name="_ALI6">#REF!</definedName>
    <definedName name="Acreed">[1]CATALOGOS!$M$1:$M$87</definedName>
    <definedName name="ALI" localSheetId="1">#REF!</definedName>
    <definedName name="ALI" localSheetId="0">#REF!</definedName>
    <definedName name="ALI">#REF!</definedName>
    <definedName name="Alta">[2]CATALOGOS!$J$1:$J$6</definedName>
    <definedName name="_xlnm.Print_Area" localSheetId="1">'FORMATO DISPLINA CP'!$A$1:$F$14</definedName>
    <definedName name="_xlnm.Print_Area" localSheetId="0">'FORMATO LDF Analitico deuda'!$A$1:$H$37</definedName>
    <definedName name="Base_datos_IM" localSheetId="1">[3]INDIRECTA!#REF!</definedName>
    <definedName name="Base_datos_IM" localSheetId="0">[3]INDIRECTA!#REF!</definedName>
    <definedName name="Base_datos_IM">[3]INDIRECTA!#REF!</definedName>
    <definedName name="_xlnm.Database" localSheetId="1">[3]INDIRECTA!#REF!</definedName>
    <definedName name="_xlnm.Database" localSheetId="0">[3]INDIRECTA!#REF!</definedName>
    <definedName name="_xlnm.Database">[3]INDIRECTA!#REF!</definedName>
    <definedName name="bonos" localSheetId="1">#REF!</definedName>
    <definedName name="bonos" localSheetId="0">#REF!</definedName>
    <definedName name="bonos">#REF!</definedName>
    <definedName name="CCC" localSheetId="1">#REF!</definedName>
    <definedName name="CCC" localSheetId="0">#REF!</definedName>
    <definedName name="CCC">#REF!</definedName>
    <definedName name="concentrado" localSheetId="1">#REF!</definedName>
    <definedName name="concentrado" localSheetId="0">#REF!</definedName>
    <definedName name="concentrado">#REF!</definedName>
    <definedName name="D">[4]CATALOGOS!$M$1:$M$87</definedName>
    <definedName name="DEUDA_PUBLICA_DE_ENTIDADES_FEDERATIVAS_Y_MUNICIPIOS_POR_TIPO_DE_DEUDOR" localSheetId="1">#REF!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ENERO" localSheetId="1">#REF!</definedName>
    <definedName name="ENERO" localSheetId="0">#REF!</definedName>
    <definedName name="ENERO">#REF!</definedName>
    <definedName name="FtePago">[1]CATALOGOS!$T$1:$T$3</definedName>
    <definedName name="garantia" localSheetId="1">#REF!</definedName>
    <definedName name="garantia" localSheetId="0">#REF!</definedName>
    <definedName name="garantia">#REF!</definedName>
    <definedName name="Garantias">[1]CATALOGOS!$W$1:$W$10</definedName>
    <definedName name="garuantias">[5]CATALOGOS!$W$1:$W$10</definedName>
    <definedName name="GobEdo" localSheetId="1">#REF!</definedName>
    <definedName name="GobEdo" localSheetId="0">#REF!</definedName>
    <definedName name="GobEdo">#REF!</definedName>
    <definedName name="H">[6]CATALOGOS!$I$1:$I$2</definedName>
    <definedName name="HSep_2010" localSheetId="1">#REF!</definedName>
    <definedName name="HSep_2010" localSheetId="0">#REF!</definedName>
    <definedName name="HSep_2010">#REF!</definedName>
    <definedName name="L" localSheetId="1">#REF!</definedName>
    <definedName name="L" localSheetId="0">#REF!</definedName>
    <definedName name="L">#REF!</definedName>
    <definedName name="mensual" localSheetId="1">#REF!</definedName>
    <definedName name="mensual" localSheetId="0">#REF!</definedName>
    <definedName name="mensual">#REF!</definedName>
    <definedName name="MIRES" localSheetId="1">[3]INDIRECTA!#REF!</definedName>
    <definedName name="MIRES" localSheetId="0">[3]INDIRECTA!#REF!</definedName>
    <definedName name="MIRES">[3]INDIRECTA!#REF!</definedName>
    <definedName name="oax" localSheetId="1">#REF!</definedName>
    <definedName name="oax" localSheetId="0">#REF!</definedName>
    <definedName name="oax">#REF!</definedName>
    <definedName name="qq" localSheetId="1">#REF!</definedName>
    <definedName name="qq" localSheetId="0">#REF!</definedName>
    <definedName name="qq">#REF!</definedName>
    <definedName name="RESP" localSheetId="1">#REF!</definedName>
    <definedName name="RESP" localSheetId="0">#REF!</definedName>
    <definedName name="RESP">#REF!</definedName>
    <definedName name="RESP1">[1]CATALOGOS!$I$1:$I$2</definedName>
    <definedName name="rrr" localSheetId="1">[3]INDIRECTA!#REF!</definedName>
    <definedName name="rrr" localSheetId="0">[3]INDIRECTA!#REF!</definedName>
    <definedName name="rrr">[3]INDIRECTA!#REF!</definedName>
    <definedName name="SOBRETAA">[1]CATALOGOS!$E$1:$E$3</definedName>
    <definedName name="sobretasa" localSheetId="1">#REF!</definedName>
    <definedName name="sobretasa" localSheetId="0">#REF!</definedName>
    <definedName name="sobretasa">#REF!</definedName>
    <definedName name="sobretasas">[1]CATALOGOS!$E$1:$E$3</definedName>
    <definedName name="sss" localSheetId="1">[3]INDIRECTA!#REF!</definedName>
    <definedName name="sss" localSheetId="0">[3]INDIRECTA!#REF!</definedName>
    <definedName name="sss">[3]INDIRECTA!#REF!</definedName>
    <definedName name="tasas" localSheetId="1">#REF!</definedName>
    <definedName name="tasas" localSheetId="0">#REF!</definedName>
    <definedName name="tasas">#REF!</definedName>
    <definedName name="ttf">[7]CATALOGOS!$E$1:$E$3</definedName>
    <definedName name="VER" localSheetId="1">#REF!</definedName>
    <definedName name="VER" localSheetId="0">#REF!</definedName>
    <definedName name="VER">#REF!</definedName>
    <definedName name="W">[8]CATALOGOS!$E$1:$E$3</definedName>
    <definedName name="X">[8]CATALOGOS!$G$1:$G$6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  <c r="F21" i="1"/>
  <c r="H20" i="1"/>
  <c r="H19" i="1" s="1"/>
  <c r="G20" i="1"/>
  <c r="E20" i="1"/>
  <c r="D20" i="1"/>
  <c r="D19" i="1" s="1"/>
  <c r="C20" i="1"/>
  <c r="C19" i="1" s="1"/>
  <c r="B20" i="1"/>
  <c r="B19" i="1" s="1"/>
  <c r="E19" i="1"/>
  <c r="F15" i="1"/>
  <c r="F14" i="1" s="1"/>
  <c r="F13" i="1" s="1"/>
  <c r="H14" i="1"/>
  <c r="H13" i="1" s="1"/>
  <c r="G14" i="1"/>
  <c r="G13" i="1" s="1"/>
  <c r="E14" i="1"/>
  <c r="E13" i="1" s="1"/>
  <c r="E12" i="1" s="1"/>
  <c r="E34" i="1" s="1"/>
  <c r="D14" i="1"/>
  <c r="D13" i="1" s="1"/>
  <c r="D12" i="1" s="1"/>
  <c r="D34" i="1" s="1"/>
  <c r="C14" i="1"/>
  <c r="C13" i="1" s="1"/>
  <c r="C12" i="1" s="1"/>
  <c r="C34" i="1" s="1"/>
  <c r="B14" i="1"/>
  <c r="B13" i="1" s="1"/>
  <c r="B12" i="1" s="1"/>
  <c r="B34" i="1" s="1"/>
  <c r="F20" i="1" l="1"/>
  <c r="F19" i="1" s="1"/>
  <c r="F12" i="1" s="1"/>
  <c r="F34" i="1" s="1"/>
  <c r="H12" i="1"/>
  <c r="H34" i="1" s="1"/>
  <c r="G19" i="1"/>
  <c r="G12" i="1" s="1"/>
  <c r="G34" i="1" s="1"/>
</calcChain>
</file>

<file path=xl/sharedStrings.xml><?xml version="1.0" encoding="utf-8"?>
<sst xmlns="http://schemas.openxmlformats.org/spreadsheetml/2006/main" count="44" uniqueCount="44">
  <si>
    <t xml:space="preserve">GOBIERNO ESTATAL CONSOLIDADO </t>
  </si>
  <si>
    <t>Informe Analítico de la Deuda Pública y Otros Pasivos</t>
  </si>
  <si>
    <t>Del 01 de enero al  30 de septiembre de 2022</t>
  </si>
  <si>
    <t>(PESOS)</t>
  </si>
  <si>
    <t>Denominación de la Deuda Pública y Otros Pasivos</t>
  </si>
  <si>
    <t>Saldo al 31 de diciembre de 2021</t>
  </si>
  <si>
    <t xml:space="preserve">Disposiciones del Periodo </t>
  </si>
  <si>
    <t>Amortizaciones del Periodo</t>
  </si>
  <si>
    <t>Revaluaciones, Reclasificaciones y Otros Ajustes</t>
  </si>
  <si>
    <t>Saldo Final del Periodo</t>
  </si>
  <si>
    <t>Pago de Intereses del Periodo</t>
  </si>
  <si>
    <t xml:space="preserve">Pago de Comisiones y demás costos asociados durante el Periodo </t>
  </si>
  <si>
    <t>1. Deuda Pública (1=A+B)</t>
  </si>
  <si>
    <t xml:space="preserve">  A. Corto Plazo</t>
  </si>
  <si>
    <t xml:space="preserve">  a1) Instituciones de Crédito </t>
  </si>
  <si>
    <t xml:space="preserve">          Banorte</t>
  </si>
  <si>
    <t xml:space="preserve">  a2) Titulos y Valores</t>
  </si>
  <si>
    <t xml:space="preserve"> a3) Arrendamientos Financieros</t>
  </si>
  <si>
    <t xml:space="preserve">  B. Largo Plazo</t>
  </si>
  <si>
    <t xml:space="preserve">  b1) Instituciones de Crédito</t>
  </si>
  <si>
    <t xml:space="preserve">          Banobras Más Oaxaca</t>
  </si>
  <si>
    <t xml:space="preserve">        Santander  5,000</t>
  </si>
  <si>
    <t xml:space="preserve">         Banobras 3,018</t>
  </si>
  <si>
    <t xml:space="preserve">         Banobras 4,792</t>
  </si>
  <si>
    <t xml:space="preserve">         Banobras 137</t>
  </si>
  <si>
    <t xml:space="preserve">        Santander  1,000</t>
  </si>
  <si>
    <t xml:space="preserve">         Banobras 363</t>
  </si>
  <si>
    <t xml:space="preserve">         Banobras 2,000</t>
  </si>
  <si>
    <t xml:space="preserve">  b2) Titulos y Valores</t>
  </si>
  <si>
    <t xml:space="preserve">  b3) Arrendamientos Financieros</t>
  </si>
  <si>
    <t xml:space="preserve">2. Otros Pasivos </t>
  </si>
  <si>
    <t>3. Total de la Deuda Pública y Otros Pasivos  (3=1+2)</t>
  </si>
  <si>
    <t>4. Deuda Contingente  (informativo)</t>
  </si>
  <si>
    <t>FORMATO DISCIPLINA FINANCIERA  2   (ENERO-SEPTIEMBRE 2022)</t>
  </si>
  <si>
    <t>Obligaciones a corto plazo</t>
  </si>
  <si>
    <t>Monto Contratado</t>
  </si>
  <si>
    <t xml:space="preserve">Plazo pactado </t>
  </si>
  <si>
    <t>Tas de Interés</t>
  </si>
  <si>
    <t>Comisiones y Costos  Relacionados</t>
  </si>
  <si>
    <t>Tasa Efectiva (%)</t>
  </si>
  <si>
    <t>6.Obligaciones a Corto Plazo</t>
  </si>
  <si>
    <t>A. Crédito  Banorte</t>
  </si>
  <si>
    <t>TIIE 28 + 0.55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</si>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</sst>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4" fillId="0" borderId="0"/>
  </cellStyleXfs>
  <cellXfs count="58">
    <xf numFmtId="0" fontId="0" fillId="0" borderId="0" xfId="0"/>
    <xf numFmtId="43" fontId="0" fillId="0" borderId="0" xfId="1" applyFont="1"/>
    <xf numFmtId="43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3" fontId="4" fillId="0" borderId="2" xfId="1" applyNumberFormat="1" applyFont="1" applyBorder="1"/>
    <xf numFmtId="3" fontId="4" fillId="0" borderId="3" xfId="1" applyNumberFormat="1" applyFont="1" applyBorder="1"/>
    <xf numFmtId="3" fontId="5" fillId="0" borderId="3" xfId="1" applyNumberFormat="1" applyFont="1" applyBorder="1"/>
    <xf numFmtId="0" fontId="4" fillId="0" borderId="3" xfId="0" applyFont="1" applyBorder="1"/>
    <xf numFmtId="164" fontId="0" fillId="0" borderId="0" xfId="0" applyNumberFormat="1"/>
    <xf numFmtId="0" fontId="5" fillId="0" borderId="3" xfId="0" applyFont="1" applyBorder="1" applyAlignment="1">
      <alignment horizontal="left"/>
    </xf>
    <xf numFmtId="3" fontId="6" fillId="0" borderId="3" xfId="1" applyNumberFormat="1" applyFont="1" applyBorder="1"/>
    <xf numFmtId="43" fontId="2" fillId="0" borderId="0" xfId="0" applyNumberFormat="1" applyFont="1"/>
    <xf numFmtId="0" fontId="5" fillId="0" borderId="3" xfId="0" applyFont="1" applyBorder="1"/>
    <xf numFmtId="43" fontId="7" fillId="0" borderId="4" xfId="0" applyNumberFormat="1" applyFont="1" applyBorder="1"/>
    <xf numFmtId="43" fontId="4" fillId="0" borderId="0" xfId="1" applyFont="1" applyFill="1" applyBorder="1"/>
    <xf numFmtId="43" fontId="8" fillId="0" borderId="0" xfId="0" applyNumberFormat="1" applyFont="1"/>
    <xf numFmtId="43" fontId="7" fillId="0" borderId="0" xfId="1" applyFont="1"/>
    <xf numFmtId="43" fontId="7" fillId="0" borderId="0" xfId="0" applyNumberFormat="1" applyFont="1"/>
    <xf numFmtId="43" fontId="7" fillId="0" borderId="0" xfId="1" applyFont="1" applyBorder="1"/>
    <xf numFmtId="0" fontId="5" fillId="0" borderId="3" xfId="0" applyFont="1" applyFill="1" applyBorder="1"/>
    <xf numFmtId="3" fontId="5" fillId="0" borderId="3" xfId="1" applyNumberFormat="1" applyFont="1" applyFill="1" applyBorder="1"/>
    <xf numFmtId="0" fontId="4" fillId="0" borderId="3" xfId="0" applyFont="1" applyBorder="1" applyAlignment="1">
      <alignment wrapText="1"/>
    </xf>
    <xf numFmtId="3" fontId="4" fillId="2" borderId="3" xfId="1" applyNumberFormat="1" applyFont="1" applyFill="1" applyBorder="1"/>
    <xf numFmtId="43" fontId="5" fillId="0" borderId="3" xfId="1" applyNumberFormat="1" applyFont="1" applyFill="1" applyBorder="1"/>
    <xf numFmtId="43" fontId="5" fillId="0" borderId="3" xfId="1" applyNumberFormat="1" applyFont="1" applyBorder="1"/>
    <xf numFmtId="0" fontId="5" fillId="0" borderId="5" xfId="0" applyFont="1" applyBorder="1"/>
    <xf numFmtId="43" fontId="5" fillId="0" borderId="5" xfId="0" applyNumberFormat="1" applyFont="1" applyBorder="1"/>
    <xf numFmtId="43" fontId="5" fillId="0" borderId="5" xfId="1" applyNumberFormat="1" applyFont="1" applyBorder="1"/>
    <xf numFmtId="43" fontId="5" fillId="0" borderId="0" xfId="1" applyFont="1"/>
    <xf numFmtId="43" fontId="5" fillId="0" borderId="0" xfId="0" applyNumberFormat="1" applyFont="1"/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11" fillId="0" borderId="0" xfId="2" applyFont="1" applyFill="1" applyBorder="1" applyAlignment="1">
      <alignment horizontal="center" vertical="center" wrapText="1"/>
    </xf>
    <xf numFmtId="49" fontId="12" fillId="0" borderId="0" xfId="2" applyNumberFormat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vertical="center" wrapText="1"/>
    </xf>
    <xf numFmtId="3" fontId="13" fillId="0" borderId="2" xfId="3" applyNumberFormat="1" applyFont="1" applyFill="1" applyBorder="1" applyAlignment="1">
      <alignment horizontal="right" vertical="center"/>
    </xf>
    <xf numFmtId="0" fontId="13" fillId="0" borderId="3" xfId="3" applyFont="1" applyFill="1" applyBorder="1" applyAlignment="1">
      <alignment vertical="center" wrapText="1"/>
    </xf>
    <xf numFmtId="3" fontId="13" fillId="0" borderId="3" xfId="3" applyNumberFormat="1" applyFont="1" applyFill="1" applyBorder="1" applyAlignment="1">
      <alignment horizontal="right" vertical="center"/>
    </xf>
    <xf numFmtId="3" fontId="13" fillId="0" borderId="3" xfId="3" applyNumberFormat="1" applyFont="1" applyFill="1" applyBorder="1" applyAlignment="1">
      <alignment horizontal="center" vertical="center"/>
    </xf>
    <xf numFmtId="4" fontId="15" fillId="0" borderId="3" xfId="3" applyNumberFormat="1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vertical="center" wrapText="1"/>
    </xf>
    <xf numFmtId="3" fontId="13" fillId="0" borderId="5" xfId="3" applyNumberFormat="1" applyFont="1" applyFill="1" applyBorder="1" applyAlignment="1">
      <alignment horizontal="right" vertical="center"/>
    </xf>
    <xf numFmtId="3" fontId="13" fillId="0" borderId="5" xfId="3" applyNumberFormat="1" applyFont="1" applyFill="1" applyBorder="1" applyAlignment="1">
      <alignment horizontal="center" vertical="center"/>
    </xf>
    <xf numFmtId="4" fontId="13" fillId="0" borderId="5" xfId="3" applyNumberFormat="1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vertical="center" wrapText="1"/>
    </xf>
    <xf numFmtId="3" fontId="16" fillId="0" borderId="6" xfId="3" applyNumberFormat="1" applyFont="1" applyFill="1" applyBorder="1" applyAlignment="1">
      <alignment horizontal="right" vertical="center"/>
    </xf>
    <xf numFmtId="3" fontId="0" fillId="0" borderId="0" xfId="0" applyNumberFormat="1"/>
    <xf numFmtId="0" fontId="4" fillId="3" borderId="3" xfId="0" applyFont="1" applyFill="1" applyBorder="1"/>
    <xf numFmtId="3" fontId="5" fillId="3" borderId="3" xfId="1" applyNumberFormat="1" applyFont="1" applyFill="1" applyBorder="1"/>
    <xf numFmtId="3" fontId="9" fillId="3" borderId="3" xfId="1" applyNumberFormat="1" applyFont="1" applyFill="1" applyBorder="1"/>
    <xf numFmtId="0" fontId="0" fillId="3" borderId="0" xfId="0" applyFill="1"/>
    <xf numFmtId="43" fontId="0" fillId="3" borderId="0" xfId="1" applyFont="1" applyFill="1"/>
    <xf numFmtId="0" fontId="3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Normal 2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103189</xdr:colOff>
      <xdr:row>0</xdr:row>
      <xdr:rowOff>55564</xdr:rowOff>
    </xdr:from>
    <xdr:to>
      <xdr:col>7</xdr:col>
      <xdr:colOff>982664</xdr:colOff>
      <xdr:row>4</xdr:row>
      <xdr:rowOff>31434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3289" y="55564"/>
          <a:ext cx="3740150" cy="73787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2</xdr:row>
      <xdr:rowOff>50800</xdr:rowOff>
    </xdr:from>
    <xdr:to>
      <xdr:col>6</xdr:col>
      <xdr:colOff>165100</xdr:colOff>
      <xdr:row>6</xdr:row>
      <xdr:rowOff>26670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0600" y="431800"/>
          <a:ext cx="3730625" cy="73787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RGIO~1\AppData\Local\Temp\Rar$DIa0.451\CONCENTRADO%20AUDITOR&#205;A%2019022013\Nueva%20carpeta\Reportes%20Junio%202012\ZAC-02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paldo\Mis%20documentos\JAVIER\CUADERNILLOS\Enero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adis-Deuda\Septiembre%202012\Reportes%20Recibidos%20Tercer%20Trimestre\HID-03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uda\Estadis-Deuda\Septiembre%202013\Reportes%20recibidos\SON-03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rgio_martinez\AppData\Local\Microsoft\Windows\Temporary%20Internet%20Files\Content.Outlook\WRD1MHBP\II%20trim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RGIO~1\AppData\Local\Temp\Rar$DIa0.451\CONCENTRADO%20AUDITOR&#205;A%2019022013\Nueva%20carpeta\deuda%20de%20abril-junio%20(06-08-201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Users/carlos_leong/Desktop/Cuadros%20Deuda/Dic-10/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S REGISTRO"/>
      <sheetName val="LINEA 27-8-97"/>
      <sheetName val="LINEA 25-11-96"/>
      <sheetName val="TERMINADOS (2)"/>
      <sheetName val="TERMINADOS"/>
      <sheetName val="CON-APASZU'97"/>
      <sheetName val="AVANCE"/>
      <sheetName val="RECUPERADO"/>
      <sheetName val="SALDOS"/>
      <sheetName val="AMORTIZ."/>
      <sheetName val="AVANCE (2)"/>
      <sheetName val="ETI (2)"/>
      <sheetName val="SALDOS BANOBRAS (2)"/>
      <sheetName val="DIRECTA"/>
      <sheetName val="INDIRECTA"/>
      <sheetName val="GLOBAL"/>
      <sheetName val="SALDOS BANOBRAS"/>
      <sheetName val="DESCUEN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41"/>
  <sheetViews>
    <sheetView showGridLines="0" view="pageBreakPreview" zoomScale="60" zoomScaleNormal="120" workbookViewId="0">
      <selection activeCell="K19" sqref="K19"/>
    </sheetView>
  </sheetViews>
  <sheetFormatPr baseColWidth="10" defaultRowHeight="15" x14ac:dyDescent="0.25"/>
  <cols>
    <col min="1" max="1" width="26" customWidth="1"/>
    <col min="2" max="2" width="14.7109375" customWidth="1"/>
    <col min="3" max="3" width="14.5703125" customWidth="1"/>
    <col min="4" max="4" width="13.85546875" customWidth="1"/>
    <col min="5" max="5" width="13.140625" customWidth="1"/>
    <col min="6" max="6" width="15.5703125" customWidth="1"/>
    <col min="7" max="7" width="14.140625" customWidth="1"/>
    <col min="8" max="8" width="19.85546875" customWidth="1"/>
    <col min="9" max="9" width="19.140625" customWidth="1"/>
    <col min="10" max="10" width="17.85546875" style="1" bestFit="1" customWidth="1"/>
    <col min="11" max="11" width="16.85546875" bestFit="1" customWidth="1"/>
    <col min="12" max="12" width="15.140625" bestFit="1" customWidth="1"/>
  </cols>
  <sheetData>
    <row r="7" spans="1:12" x14ac:dyDescent="0.25">
      <c r="A7" s="57" t="s">
        <v>0</v>
      </c>
      <c r="B7" s="57"/>
      <c r="C7" s="57"/>
      <c r="D7" s="57"/>
      <c r="E7" s="57"/>
      <c r="F7" s="57"/>
      <c r="G7" s="57"/>
      <c r="H7" s="57"/>
    </row>
    <row r="8" spans="1:12" x14ac:dyDescent="0.25">
      <c r="A8" s="57" t="s">
        <v>1</v>
      </c>
      <c r="B8" s="57"/>
      <c r="C8" s="57"/>
      <c r="D8" s="57"/>
      <c r="E8" s="57"/>
      <c r="F8" s="57"/>
      <c r="G8" s="57"/>
      <c r="H8" s="57"/>
    </row>
    <row r="9" spans="1:12" x14ac:dyDescent="0.25">
      <c r="A9" s="57" t="s">
        <v>2</v>
      </c>
      <c r="B9" s="57"/>
      <c r="C9" s="57"/>
      <c r="D9" s="57"/>
      <c r="E9" s="57"/>
      <c r="F9" s="57"/>
      <c r="G9" s="57"/>
      <c r="H9" s="57"/>
      <c r="K9" s="1"/>
      <c r="L9" s="1"/>
    </row>
    <row r="10" spans="1:12" x14ac:dyDescent="0.25">
      <c r="A10" s="57" t="s">
        <v>3</v>
      </c>
      <c r="B10" s="57"/>
      <c r="C10" s="57"/>
      <c r="D10" s="57"/>
      <c r="E10" s="57"/>
      <c r="F10" s="57"/>
      <c r="G10" s="57"/>
      <c r="H10" s="57"/>
      <c r="K10" s="2"/>
    </row>
    <row r="11" spans="1:12" ht="60" customHeight="1" x14ac:dyDescent="0.25">
      <c r="A11" s="3" t="s">
        <v>4</v>
      </c>
      <c r="B11" s="3" t="s">
        <v>5</v>
      </c>
      <c r="C11" s="3" t="s">
        <v>6</v>
      </c>
      <c r="D11" s="3" t="s">
        <v>7</v>
      </c>
      <c r="E11" s="3" t="s">
        <v>8</v>
      </c>
      <c r="F11" s="3" t="s">
        <v>9</v>
      </c>
      <c r="G11" s="3" t="s">
        <v>10</v>
      </c>
      <c r="H11" s="3" t="s">
        <v>11</v>
      </c>
    </row>
    <row r="12" spans="1:12" x14ac:dyDescent="0.25">
      <c r="A12" s="4" t="s">
        <v>12</v>
      </c>
      <c r="B12" s="5">
        <f t="shared" ref="B12:H12" si="0">B13+B19</f>
        <v>14787814650.230001</v>
      </c>
      <c r="C12" s="6">
        <f t="shared" si="0"/>
        <v>1156126549.77</v>
      </c>
      <c r="D12" s="5">
        <f t="shared" si="0"/>
        <v>478630780.86999995</v>
      </c>
      <c r="E12" s="7">
        <f t="shared" si="0"/>
        <v>0</v>
      </c>
      <c r="F12" s="5">
        <f t="shared" si="0"/>
        <v>15465310419.129999</v>
      </c>
      <c r="G12" s="5">
        <f t="shared" si="0"/>
        <v>823064747.85000002</v>
      </c>
      <c r="H12" s="5">
        <f t="shared" si="0"/>
        <v>194664083.07999995</v>
      </c>
      <c r="I12" s="2"/>
    </row>
    <row r="13" spans="1:12" x14ac:dyDescent="0.25">
      <c r="A13" s="8" t="s">
        <v>13</v>
      </c>
      <c r="B13" s="6">
        <f>SUM(B14)</f>
        <v>300000000</v>
      </c>
      <c r="C13" s="6">
        <f>C14</f>
        <v>0</v>
      </c>
      <c r="D13" s="6">
        <f>SUM(D14)</f>
        <v>300000000</v>
      </c>
      <c r="E13" s="6">
        <f>E14</f>
        <v>0</v>
      </c>
      <c r="F13" s="6">
        <f>F14</f>
        <v>0</v>
      </c>
      <c r="G13" s="6">
        <f>G14</f>
        <v>5253950</v>
      </c>
      <c r="H13" s="6">
        <f>H14</f>
        <v>0</v>
      </c>
      <c r="I13" s="9"/>
    </row>
    <row r="14" spans="1:12" x14ac:dyDescent="0.25">
      <c r="A14" s="8" t="s">
        <v>14</v>
      </c>
      <c r="B14" s="6">
        <f t="shared" ref="B14:H14" si="1">SUM(B15:B15)</f>
        <v>300000000</v>
      </c>
      <c r="C14" s="6">
        <f t="shared" si="1"/>
        <v>0</v>
      </c>
      <c r="D14" s="6">
        <f t="shared" si="1"/>
        <v>300000000</v>
      </c>
      <c r="E14" s="6">
        <f t="shared" si="1"/>
        <v>0</v>
      </c>
      <c r="F14" s="6">
        <f t="shared" si="1"/>
        <v>0</v>
      </c>
      <c r="G14" s="6">
        <f t="shared" si="1"/>
        <v>5253950</v>
      </c>
      <c r="H14" s="6">
        <f t="shared" si="1"/>
        <v>0</v>
      </c>
      <c r="I14" s="2"/>
    </row>
    <row r="15" spans="1:12" x14ac:dyDescent="0.25">
      <c r="A15" s="10" t="s">
        <v>15</v>
      </c>
      <c r="B15" s="7">
        <v>300000000</v>
      </c>
      <c r="C15" s="7"/>
      <c r="D15" s="7">
        <v>300000000</v>
      </c>
      <c r="E15" s="7">
        <v>0</v>
      </c>
      <c r="F15" s="7">
        <f>B15+C15-D15</f>
        <v>0</v>
      </c>
      <c r="G15" s="11">
        <v>5253950</v>
      </c>
      <c r="H15" s="7">
        <v>0</v>
      </c>
      <c r="I15" s="12"/>
    </row>
    <row r="16" spans="1:12" x14ac:dyDescent="0.25">
      <c r="A16" s="8" t="s">
        <v>16</v>
      </c>
      <c r="B16" s="7">
        <v>0</v>
      </c>
      <c r="C16" s="7"/>
      <c r="D16" s="7"/>
      <c r="E16" s="7">
        <v>0</v>
      </c>
      <c r="F16" s="7"/>
      <c r="G16" s="7">
        <v>0</v>
      </c>
      <c r="H16" s="7">
        <v>0</v>
      </c>
      <c r="I16" s="2"/>
    </row>
    <row r="17" spans="1:11" x14ac:dyDescent="0.25">
      <c r="A17" s="8" t="s">
        <v>17</v>
      </c>
      <c r="B17" s="7">
        <v>0</v>
      </c>
      <c r="C17" s="7"/>
      <c r="D17" s="7"/>
      <c r="E17" s="7">
        <v>0</v>
      </c>
      <c r="F17" s="7"/>
      <c r="G17" s="7">
        <v>0</v>
      </c>
      <c r="H17" s="7">
        <v>0</v>
      </c>
      <c r="I17" s="2"/>
    </row>
    <row r="18" spans="1:11" x14ac:dyDescent="0.25">
      <c r="A18" s="13"/>
      <c r="B18" s="7"/>
      <c r="C18" s="7"/>
      <c r="D18" s="7"/>
      <c r="E18" s="7"/>
      <c r="F18" s="7"/>
      <c r="G18" s="7"/>
      <c r="H18" s="7"/>
      <c r="I18" s="2"/>
    </row>
    <row r="19" spans="1:11" x14ac:dyDescent="0.25">
      <c r="A19" s="8" t="s">
        <v>18</v>
      </c>
      <c r="B19" s="6">
        <f t="shared" ref="B19:H19" si="2">B20+B29</f>
        <v>14487814650.230001</v>
      </c>
      <c r="C19" s="6">
        <f t="shared" si="2"/>
        <v>1156126549.77</v>
      </c>
      <c r="D19" s="6">
        <f t="shared" si="2"/>
        <v>178630780.86999995</v>
      </c>
      <c r="E19" s="7">
        <f t="shared" si="2"/>
        <v>0</v>
      </c>
      <c r="F19" s="6">
        <f t="shared" si="2"/>
        <v>15465310419.129999</v>
      </c>
      <c r="G19" s="6">
        <f t="shared" si="2"/>
        <v>817810797.85000002</v>
      </c>
      <c r="H19" s="6">
        <f t="shared" si="2"/>
        <v>194664083.07999995</v>
      </c>
      <c r="I19" s="2"/>
    </row>
    <row r="20" spans="1:11" x14ac:dyDescent="0.25">
      <c r="A20" s="8" t="s">
        <v>19</v>
      </c>
      <c r="B20" s="6">
        <f t="shared" ref="B20:E20" si="3">SUM(B21:B28)</f>
        <v>14487814650.230001</v>
      </c>
      <c r="C20" s="6">
        <f t="shared" si="3"/>
        <v>1156126549.77</v>
      </c>
      <c r="D20" s="6">
        <f>SUM(D21:D28)</f>
        <v>178630780.86999995</v>
      </c>
      <c r="E20" s="6">
        <f t="shared" si="3"/>
        <v>0</v>
      </c>
      <c r="F20" s="6">
        <f>SUM(F21:F28)</f>
        <v>15465310419.129999</v>
      </c>
      <c r="G20" s="6">
        <f>SUM(G21:G28)</f>
        <v>817810797.85000002</v>
      </c>
      <c r="H20" s="6">
        <f>SUM(H21:H28)</f>
        <v>194664083.07999995</v>
      </c>
      <c r="I20" s="14"/>
      <c r="J20" s="15"/>
      <c r="K20" s="2"/>
    </row>
    <row r="21" spans="1:11" x14ac:dyDescent="0.25">
      <c r="A21" s="13" t="s">
        <v>20</v>
      </c>
      <c r="B21" s="7">
        <v>243558647.69</v>
      </c>
      <c r="C21" s="7"/>
      <c r="D21" s="7">
        <v>19228314.329999998</v>
      </c>
      <c r="E21" s="7">
        <v>0</v>
      </c>
      <c r="F21" s="7">
        <f t="shared" ref="F21:F27" si="4">B21+C21-D21+E21</f>
        <v>224330333.36000001</v>
      </c>
      <c r="G21" s="7">
        <v>15383124</v>
      </c>
      <c r="H21" s="7">
        <v>105723.54</v>
      </c>
      <c r="I21" s="16"/>
      <c r="J21" s="17"/>
      <c r="K21" s="18"/>
    </row>
    <row r="22" spans="1:11" x14ac:dyDescent="0.25">
      <c r="A22" s="13" t="s">
        <v>21</v>
      </c>
      <c r="B22" s="7">
        <v>4588716206.9099998</v>
      </c>
      <c r="C22" s="7"/>
      <c r="D22" s="7">
        <v>36016787.369999997</v>
      </c>
      <c r="E22" s="7">
        <v>0</v>
      </c>
      <c r="F22" s="7">
        <f t="shared" si="4"/>
        <v>4552699419.54</v>
      </c>
      <c r="G22" s="7">
        <v>250927967.86000001</v>
      </c>
      <c r="H22" s="7">
        <v>53067276.849999994</v>
      </c>
      <c r="I22" s="12"/>
      <c r="J22" s="19"/>
      <c r="K22" s="17"/>
    </row>
    <row r="23" spans="1:11" x14ac:dyDescent="0.25">
      <c r="A23" s="13" t="s">
        <v>22</v>
      </c>
      <c r="B23" s="7">
        <v>2955185235.3200002</v>
      </c>
      <c r="C23" s="7"/>
      <c r="D23" s="7">
        <v>23195216.84</v>
      </c>
      <c r="E23" s="7">
        <v>0</v>
      </c>
      <c r="F23" s="7">
        <f t="shared" si="4"/>
        <v>2931990018.48</v>
      </c>
      <c r="G23" s="7">
        <v>163198352.60000002</v>
      </c>
      <c r="H23" s="7">
        <v>52706873.559999995</v>
      </c>
      <c r="I23" s="12"/>
      <c r="J23" s="19"/>
      <c r="K23" s="17"/>
    </row>
    <row r="24" spans="1:11" x14ac:dyDescent="0.25">
      <c r="A24" s="13" t="s">
        <v>23</v>
      </c>
      <c r="B24" s="7">
        <v>4744962719.0900002</v>
      </c>
      <c r="C24" s="7"/>
      <c r="D24" s="7">
        <v>19204634.759999998</v>
      </c>
      <c r="E24" s="7">
        <v>0</v>
      </c>
      <c r="F24" s="7">
        <f t="shared" si="4"/>
        <v>4725758084.3299999</v>
      </c>
      <c r="G24" s="7">
        <v>265391901.87</v>
      </c>
      <c r="H24" s="7">
        <v>52706873.510000005</v>
      </c>
      <c r="I24" s="12"/>
      <c r="J24" s="19"/>
      <c r="K24" s="17"/>
    </row>
    <row r="25" spans="1:11" x14ac:dyDescent="0.25">
      <c r="A25" s="13" t="s">
        <v>24</v>
      </c>
      <c r="B25" s="7">
        <v>134579146.54000002</v>
      </c>
      <c r="C25" s="7"/>
      <c r="D25" s="7">
        <v>1027704.02</v>
      </c>
      <c r="E25" s="7">
        <v>0</v>
      </c>
      <c r="F25" s="7">
        <f t="shared" si="4"/>
        <v>133551442.52000003</v>
      </c>
      <c r="G25" s="7">
        <v>7453158.3400000008</v>
      </c>
      <c r="H25" s="7">
        <v>302369.68</v>
      </c>
      <c r="I25" s="12"/>
      <c r="J25" s="19"/>
      <c r="K25" s="17"/>
    </row>
    <row r="26" spans="1:11" x14ac:dyDescent="0.25">
      <c r="A26" s="13" t="s">
        <v>25</v>
      </c>
      <c r="B26" s="7">
        <v>949832888.89999998</v>
      </c>
      <c r="C26" s="7"/>
      <c r="D26" s="7">
        <v>34741713.319999993</v>
      </c>
      <c r="E26" s="7">
        <v>0</v>
      </c>
      <c r="F26" s="7">
        <f t="shared" si="4"/>
        <v>915091175.57999992</v>
      </c>
      <c r="G26" s="7">
        <v>49286720.630000003</v>
      </c>
      <c r="H26" s="7">
        <v>940375.03999999992</v>
      </c>
      <c r="I26" s="12"/>
      <c r="J26" s="19"/>
      <c r="K26" s="17"/>
    </row>
    <row r="27" spans="1:11" x14ac:dyDescent="0.25">
      <c r="A27" s="13" t="s">
        <v>26</v>
      </c>
      <c r="B27" s="7">
        <v>282608266.67000002</v>
      </c>
      <c r="C27" s="7">
        <v>17991621.52</v>
      </c>
      <c r="D27" s="7">
        <v>10194115.060000001</v>
      </c>
      <c r="E27" s="7">
        <v>0</v>
      </c>
      <c r="F27" s="7">
        <f t="shared" si="4"/>
        <v>290405773.13</v>
      </c>
      <c r="G27" s="7">
        <v>15371101.370000003</v>
      </c>
      <c r="H27" s="7">
        <v>1488286.7</v>
      </c>
      <c r="I27" s="12"/>
      <c r="J27" s="19"/>
      <c r="K27" s="17"/>
    </row>
    <row r="28" spans="1:11" x14ac:dyDescent="0.25">
      <c r="A28" s="13" t="s">
        <v>27</v>
      </c>
      <c r="B28" s="7">
        <v>588371539.11000001</v>
      </c>
      <c r="C28" s="7">
        <v>1138134928.25</v>
      </c>
      <c r="D28" s="7">
        <v>35022295.170000002</v>
      </c>
      <c r="E28" s="7">
        <v>0</v>
      </c>
      <c r="F28" s="7">
        <f>B28+C28-D28+E28</f>
        <v>1691484172.1900001</v>
      </c>
      <c r="G28" s="7">
        <v>50798471.179999992</v>
      </c>
      <c r="H28" s="7">
        <v>33346304.199999996</v>
      </c>
      <c r="I28" s="12"/>
      <c r="J28" s="19"/>
      <c r="K28" s="17"/>
    </row>
    <row r="29" spans="1:11" x14ac:dyDescent="0.25">
      <c r="A29" s="8" t="s">
        <v>28</v>
      </c>
      <c r="B29" s="6"/>
      <c r="C29" s="6"/>
      <c r="D29" s="6"/>
      <c r="E29" s="7"/>
      <c r="F29" s="6"/>
      <c r="G29" s="6"/>
      <c r="H29" s="6"/>
      <c r="I29" s="18"/>
      <c r="J29" s="17"/>
      <c r="K29" s="17"/>
    </row>
    <row r="30" spans="1:11" x14ac:dyDescent="0.25">
      <c r="A30" s="8" t="s">
        <v>29</v>
      </c>
      <c r="B30" s="7"/>
      <c r="C30" s="7"/>
      <c r="D30" s="7"/>
      <c r="E30" s="7"/>
      <c r="F30" s="7"/>
      <c r="G30" s="7"/>
      <c r="H30" s="7"/>
      <c r="I30" s="12"/>
    </row>
    <row r="31" spans="1:11" x14ac:dyDescent="0.25">
      <c r="A31" s="13"/>
      <c r="B31" s="7"/>
      <c r="C31" s="7"/>
      <c r="D31" s="7"/>
      <c r="E31" s="7"/>
      <c r="F31" s="7"/>
      <c r="G31" s="7"/>
      <c r="H31" s="7"/>
      <c r="I31" s="12"/>
    </row>
    <row r="32" spans="1:11" s="55" customFormat="1" x14ac:dyDescent="0.25">
      <c r="A32" s="52" t="s">
        <v>30</v>
      </c>
      <c r="B32" s="53">
        <v>5879279952</v>
      </c>
      <c r="C32" s="53"/>
      <c r="D32" s="54"/>
      <c r="E32" s="53"/>
      <c r="F32" s="53">
        <v>4194360101</v>
      </c>
      <c r="G32" s="53"/>
      <c r="H32" s="53"/>
      <c r="J32" s="56"/>
    </row>
    <row r="33" spans="1:8" x14ac:dyDescent="0.25">
      <c r="A33" s="20"/>
      <c r="B33" s="21"/>
      <c r="C33" s="21"/>
      <c r="D33" s="21"/>
      <c r="E33" s="21"/>
      <c r="F33" s="21"/>
      <c r="G33" s="21"/>
      <c r="H33" s="21"/>
    </row>
    <row r="34" spans="1:8" ht="23.25" x14ac:dyDescent="0.25">
      <c r="A34" s="22" t="s">
        <v>31</v>
      </c>
      <c r="B34" s="23">
        <f>B12+B32</f>
        <v>20667094602.230003</v>
      </c>
      <c r="C34" s="23">
        <f t="shared" ref="C34:H34" si="5">C12+C32</f>
        <v>1156126549.77</v>
      </c>
      <c r="D34" s="23">
        <f t="shared" si="5"/>
        <v>478630780.86999995</v>
      </c>
      <c r="E34" s="23">
        <f t="shared" si="5"/>
        <v>0</v>
      </c>
      <c r="F34" s="23">
        <f t="shared" si="5"/>
        <v>19659670520.129997</v>
      </c>
      <c r="G34" s="23">
        <f t="shared" si="5"/>
        <v>823064747.85000002</v>
      </c>
      <c r="H34" s="23">
        <f t="shared" si="5"/>
        <v>194664083.07999995</v>
      </c>
    </row>
    <row r="35" spans="1:8" x14ac:dyDescent="0.25">
      <c r="A35" s="13"/>
      <c r="B35" s="24"/>
      <c r="C35" s="24"/>
      <c r="D35" s="24"/>
      <c r="E35" s="24"/>
      <c r="F35" s="24"/>
      <c r="G35" s="24"/>
      <c r="H35" s="24"/>
    </row>
    <row r="36" spans="1:8" x14ac:dyDescent="0.25">
      <c r="A36" s="8" t="s">
        <v>32</v>
      </c>
      <c r="B36" s="25"/>
      <c r="C36" s="25"/>
      <c r="D36" s="25"/>
      <c r="E36" s="25"/>
      <c r="F36" s="25"/>
      <c r="G36" s="25"/>
      <c r="H36" s="25"/>
    </row>
    <row r="37" spans="1:8" x14ac:dyDescent="0.25">
      <c r="A37" s="26"/>
      <c r="B37" s="27"/>
      <c r="C37" s="28"/>
      <c r="D37" s="28"/>
      <c r="E37" s="28"/>
      <c r="F37" s="28"/>
      <c r="G37" s="28"/>
      <c r="H37" s="28"/>
    </row>
    <row r="38" spans="1:8" x14ac:dyDescent="0.25">
      <c r="E38" s="29"/>
      <c r="F38" s="29"/>
    </row>
    <row r="39" spans="1:8" x14ac:dyDescent="0.25">
      <c r="E39" s="30"/>
      <c r="F39" s="31"/>
      <c r="G39" s="32"/>
      <c r="H39" s="30"/>
    </row>
    <row r="40" spans="1:8" x14ac:dyDescent="0.25">
      <c r="E40" s="33"/>
      <c r="F40" s="31"/>
      <c r="G40" s="32"/>
    </row>
    <row r="41" spans="1:8" x14ac:dyDescent="0.25">
      <c r="D41" s="33"/>
      <c r="E41" s="33"/>
      <c r="F41" s="31"/>
      <c r="G41" s="32"/>
    </row>
  </sheetData>
  <mergeCells count="4">
    <mergeCell ref="A7:H7"/>
    <mergeCell ref="A8:H8"/>
    <mergeCell ref="A9:H9"/>
    <mergeCell ref="A10:H10"/>
  </mergeCells>
  <pageMargins left="0.70866141732283472" right="0.70866141732283472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16"/>
  <sheetViews>
    <sheetView showGridLines="0" tabSelected="1" view="pageBreakPreview" zoomScale="60" zoomScaleNormal="100" workbookViewId="0">
      <selection activeCell="I11" sqref="I11"/>
    </sheetView>
  </sheetViews>
  <sheetFormatPr baseColWidth="10" defaultRowHeight="15" x14ac:dyDescent="0.25"/>
  <cols>
    <col min="1" max="1" width="26.28515625" customWidth="1"/>
    <col min="2" max="2" width="12.7109375" bestFit="1" customWidth="1"/>
    <col min="4" max="4" width="12.7109375" customWidth="1"/>
    <col min="5" max="5" width="13" customWidth="1"/>
  </cols>
  <sheetData>
    <row r="8" spans="1:6" x14ac:dyDescent="0.25">
      <c r="A8" t="s">
        <v>33</v>
      </c>
    </row>
    <row r="9" spans="1:6" x14ac:dyDescent="0.25">
      <c r="A9" s="34"/>
      <c r="B9" s="35"/>
      <c r="C9" s="36"/>
      <c r="D9" s="36"/>
      <c r="E9" s="35"/>
      <c r="F9" s="35"/>
    </row>
    <row r="10" spans="1:6" ht="36" x14ac:dyDescent="0.25">
      <c r="A10" s="37" t="s">
        <v>34</v>
      </c>
      <c r="B10" s="38" t="s">
        <v>35</v>
      </c>
      <c r="C10" s="38" t="s">
        <v>36</v>
      </c>
      <c r="D10" s="38" t="s">
        <v>37</v>
      </c>
      <c r="E10" s="38" t="s">
        <v>38</v>
      </c>
      <c r="F10" s="38" t="s">
        <v>39</v>
      </c>
    </row>
    <row r="11" spans="1:6" x14ac:dyDescent="0.25">
      <c r="A11" s="39" t="s">
        <v>40</v>
      </c>
      <c r="B11" s="40"/>
      <c r="C11" s="40"/>
      <c r="D11" s="40"/>
      <c r="E11" s="40"/>
      <c r="F11" s="40"/>
    </row>
    <row r="12" spans="1:6" x14ac:dyDescent="0.25">
      <c r="A12" s="41" t="s">
        <v>41</v>
      </c>
      <c r="B12" s="42">
        <v>300000000</v>
      </c>
      <c r="C12" s="43">
        <v>12</v>
      </c>
      <c r="D12" s="43" t="s">
        <v>42</v>
      </c>
      <c r="E12" s="43" t="s">
        <v>43</v>
      </c>
      <c r="F12" s="44">
        <v>5.88</v>
      </c>
    </row>
    <row r="13" spans="1:6" x14ac:dyDescent="0.25">
      <c r="A13" s="45"/>
      <c r="B13" s="46"/>
      <c r="C13" s="47"/>
      <c r="D13" s="46"/>
      <c r="E13" s="47"/>
      <c r="F13" s="48"/>
    </row>
    <row r="14" spans="1:6" x14ac:dyDescent="0.25">
      <c r="A14" s="49"/>
      <c r="B14" s="50"/>
      <c r="C14" s="50"/>
      <c r="D14" s="50"/>
      <c r="E14" s="50"/>
      <c r="F14" s="50"/>
    </row>
    <row r="15" spans="1:6" x14ac:dyDescent="0.25">
      <c r="E15" s="51"/>
    </row>
    <row r="16" spans="1:6" x14ac:dyDescent="0.25">
      <c r="E16" s="51"/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LDF Analitico deuda</vt:lpstr>
      <vt:lpstr>FORMATO DISPLINA CP</vt:lpstr>
      <vt:lpstr>'FORMATO DISPLINA CP'!Área_de_impresión</vt:lpstr>
      <vt:lpstr>'FORMATO LDF Analitico deuda'!Área_de_impresión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Tesorería</dc:creator>
  <cp:lastModifiedBy>CLAUDIA IVETTE  SOTO PINEDA</cp:lastModifiedBy>
  <cp:lastPrinted>2022-10-12T22:00:31Z</cp:lastPrinted>
  <dcterms:created xsi:type="dcterms:W3CDTF">2022-10-05T20:44:09Z</dcterms:created>
  <dcterms:modified xsi:type="dcterms:W3CDTF">2022-10-12T22:01:30Z</dcterms:modified>
</cp:coreProperties>
</file>