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50" yWindow="30" windowWidth="15270" windowHeight="12795"/>
  </bookViews>
  <sheets>
    <sheet name="Capitulo" sheetId="1" r:id="rId1"/>
  </sheets>
  <definedNames>
    <definedName name="_xlnm.Print_Area" localSheetId="0">Capitulo!$A$1:$N$92</definedName>
    <definedName name="_xlnm.Print_Titles" localSheetId="0">Capitulo!$7:$18</definedName>
  </definedNames>
  <calcPr calcId="144525"/>
</workbook>
</file>

<file path=xl/calcChain.xml><?xml version="1.0" encoding="utf-8"?>
<calcChain xmlns="http://schemas.openxmlformats.org/spreadsheetml/2006/main">
  <c r="B33" i="1" l="1"/>
  <c r="B90" i="1" l="1"/>
  <c r="B89" i="1"/>
  <c r="B88" i="1"/>
  <c r="B87" i="1"/>
  <c r="B86" i="1"/>
  <c r="B85" i="1"/>
  <c r="B84" i="1"/>
  <c r="B82" i="1"/>
  <c r="B81" i="1"/>
  <c r="B80" i="1"/>
  <c r="B70" i="1"/>
  <c r="B69" i="1"/>
  <c r="B68" i="1"/>
  <c r="B66" i="1"/>
  <c r="B65" i="1"/>
  <c r="B64" i="1"/>
  <c r="B63" i="1"/>
  <c r="B62" i="1"/>
  <c r="B61" i="1"/>
  <c r="B60" i="1"/>
  <c r="B59" i="1"/>
  <c r="B58" i="1"/>
  <c r="B56" i="1"/>
  <c r="B55" i="1"/>
  <c r="B54" i="1"/>
  <c r="B53" i="1"/>
  <c r="B52" i="1"/>
  <c r="B51" i="1"/>
  <c r="B50" i="1"/>
  <c r="B49" i="1"/>
  <c r="B48" i="1"/>
  <c r="B46" i="1"/>
  <c r="B45" i="1"/>
  <c r="B44" i="1"/>
  <c r="B43" i="1"/>
  <c r="B42" i="1"/>
  <c r="B41" i="1"/>
  <c r="B40" i="1"/>
  <c r="B39" i="1"/>
  <c r="B38" i="1"/>
  <c r="B36" i="1"/>
  <c r="B35" i="1"/>
  <c r="B34" i="1"/>
  <c r="B32" i="1"/>
  <c r="B31" i="1"/>
  <c r="B30" i="1"/>
  <c r="B29" i="1"/>
  <c r="B28" i="1"/>
  <c r="B26" i="1"/>
  <c r="B25" i="1"/>
  <c r="B24" i="1"/>
  <c r="B23" i="1"/>
  <c r="B22" i="1"/>
  <c r="B21" i="1"/>
  <c r="B20" i="1"/>
  <c r="C19" i="1"/>
  <c r="N83" i="1"/>
  <c r="M83" i="1"/>
  <c r="L83" i="1"/>
  <c r="K83" i="1"/>
  <c r="J83" i="1"/>
  <c r="I83" i="1"/>
  <c r="H83" i="1"/>
  <c r="G83" i="1"/>
  <c r="F83" i="1"/>
  <c r="E83" i="1"/>
  <c r="D83" i="1"/>
  <c r="C83" i="1"/>
  <c r="C79" i="1"/>
  <c r="N79" i="1"/>
  <c r="M79" i="1"/>
  <c r="L79" i="1"/>
  <c r="K79" i="1"/>
  <c r="J79" i="1"/>
  <c r="I79" i="1"/>
  <c r="H79" i="1"/>
  <c r="G79" i="1"/>
  <c r="F79" i="1"/>
  <c r="E79" i="1"/>
  <c r="D79" i="1"/>
  <c r="N67" i="1"/>
  <c r="M67" i="1"/>
  <c r="L67" i="1"/>
  <c r="K67" i="1"/>
  <c r="J67" i="1"/>
  <c r="I67" i="1"/>
  <c r="H67" i="1"/>
  <c r="G67" i="1"/>
  <c r="F67" i="1"/>
  <c r="E67" i="1"/>
  <c r="D67" i="1"/>
  <c r="C67" i="1"/>
  <c r="N57" i="1"/>
  <c r="M57" i="1"/>
  <c r="L57" i="1"/>
  <c r="K57" i="1"/>
  <c r="J57" i="1"/>
  <c r="I57" i="1"/>
  <c r="H57" i="1"/>
  <c r="G57" i="1"/>
  <c r="F57" i="1"/>
  <c r="E57" i="1"/>
  <c r="D57" i="1"/>
  <c r="C57" i="1"/>
  <c r="N47" i="1"/>
  <c r="M47" i="1"/>
  <c r="L47" i="1"/>
  <c r="K47" i="1"/>
  <c r="J47" i="1"/>
  <c r="I47" i="1"/>
  <c r="H47" i="1"/>
  <c r="G47" i="1"/>
  <c r="F47" i="1"/>
  <c r="E47" i="1"/>
  <c r="D47" i="1"/>
  <c r="C47" i="1"/>
  <c r="N37" i="1"/>
  <c r="M37" i="1"/>
  <c r="L37" i="1"/>
  <c r="K37" i="1"/>
  <c r="J37" i="1"/>
  <c r="I37" i="1"/>
  <c r="H37" i="1"/>
  <c r="G37" i="1"/>
  <c r="F37" i="1"/>
  <c r="E37" i="1"/>
  <c r="D37" i="1"/>
  <c r="C37" i="1"/>
  <c r="N27" i="1"/>
  <c r="M27" i="1"/>
  <c r="L27" i="1"/>
  <c r="K27" i="1"/>
  <c r="J27" i="1"/>
  <c r="I27" i="1"/>
  <c r="H27" i="1"/>
  <c r="G27" i="1"/>
  <c r="F27" i="1"/>
  <c r="E27" i="1"/>
  <c r="D27" i="1"/>
  <c r="C27" i="1"/>
  <c r="N19" i="1"/>
  <c r="M19" i="1"/>
  <c r="L19" i="1"/>
  <c r="K19" i="1"/>
  <c r="J19" i="1"/>
  <c r="I19" i="1"/>
  <c r="H19" i="1"/>
  <c r="G19" i="1"/>
  <c r="F19" i="1"/>
  <c r="E19" i="1"/>
  <c r="D19" i="1"/>
  <c r="B79" i="1" l="1"/>
  <c r="E18" i="1"/>
  <c r="B27" i="1"/>
  <c r="B47" i="1"/>
  <c r="B57" i="1"/>
  <c r="B83" i="1"/>
  <c r="B67" i="1"/>
  <c r="B37" i="1"/>
  <c r="H18" i="1"/>
  <c r="L18" i="1"/>
  <c r="B19" i="1"/>
  <c r="D18" i="1"/>
  <c r="C18" i="1"/>
  <c r="N18" i="1"/>
  <c r="F18" i="1"/>
  <c r="M18" i="1"/>
  <c r="G18" i="1"/>
  <c r="I18" i="1"/>
  <c r="J18" i="1"/>
  <c r="K18" i="1"/>
  <c r="B18" i="1" l="1"/>
</calcChain>
</file>

<file path=xl/sharedStrings.xml><?xml version="1.0" encoding="utf-8"?>
<sst xmlns="http://schemas.openxmlformats.org/spreadsheetml/2006/main" count="90" uniqueCount="90">
  <si>
    <t>COSTO POR COBERTURAS</t>
  </si>
  <si>
    <t>GASTOS DE LA DEUDA PÚBLICA</t>
  </si>
  <si>
    <t>INTERESES DE LA DEUDA PÚBLICA</t>
  </si>
  <si>
    <t>AMORTIZACIÓN DE LA DEUDA PÚBLICA</t>
  </si>
  <si>
    <t>DEUDA PÚBLICA</t>
  </si>
  <si>
    <t>APORTACIONES</t>
  </si>
  <si>
    <t>PARTICIPACIONES</t>
  </si>
  <si>
    <t>PARTICIPACIONES Y APORTACIONES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</si>
  <si>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</si>
  <si>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</si>
  <si>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</si>
  <si>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</si>
  <si>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</si>
  <si>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MAQUINARIA, OTROS EQUIPOS Y HERRAMIENTAS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</si>
  <si>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</si>
  <si>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</si>
  <si>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</si>
  <si>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</si>
  <si>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</si>
  <si>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DONATIVOS</t>
  </si>
  <si>
    <t>TRANSFERENCIAS A FIDEICOMISOS,  MANDATOS Y OTROS ANÁLOGOS</t>
  </si>
  <si>
    <t>PENSIONES Y JUBILACIONES</t>
  </si>
  <si>
    <t>AYUDAS SOCIALES</t>
  </si>
  <si>
    <t>SUBSIDIOS Y SUBVENCIONES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</si>
  <si>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</si>
  <si>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</si>
  <si>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</si>
  <si>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</si>
  <si>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</si>
  <si>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</si>
  <si>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 DE  INSTALACIÓN,  REPARACIÓN,  MANTENIMIENTO 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</si>
  <si>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</si>
  <si>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</si>
  <si>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</si>
  <si>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</si>
  <si>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</si>
  <si>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</si>
  <si>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</si>
  <si>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</si>
  <si>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</si>
  <si>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</si>
  <si>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</si>
  <si>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</si>
  <si>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</si>
  <si>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  DE  ADMINISTRACIÓN,  EMISIÓN  DE  DOCUMENTOS  Y 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</si>
  <si>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</si>
  <si>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</si>
  <si>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</si>
  <si>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</si>
  <si>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</si>
  <si>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</si>
  <si>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</si>
  <si>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 PERMANENTE</t>
  </si>
  <si>
    <t>SERVICIOS PERSONALES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</si>
  <si>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</si>
  <si>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</si>
  <si>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</si>
  <si>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</si>
  <si>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</si>
  <si>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</si>
  <si>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</si>
  <si>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</si>
  <si>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</si>
  <si>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</si>
  <si>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</si>
  <si>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</si>
  <si>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</si>
  <si>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</si>
  <si>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TRANSFERENCIAS AL RESTO DEL SECTOR PUBLICO</t>
  </si>
  <si>
    <t>TRANSFERENCIAS A LA SEGURIDAD SOCIAL</t>
  </si>
  <si>
    <t>TRANSFERENCIAS AL EXTERIOR</t>
  </si>
  <si>
    <t>EQUIPO DE DEFENSA Y SEGURIDAD</t>
  </si>
  <si>
    <t>ACTIVOS BIOLOGICOS</t>
  </si>
  <si>
    <t>BIENES INMUEBLES</t>
  </si>
  <si>
    <t>INVERSIONES PARA EL FOMENTO DE ACTIVIDADES PRODUCTIVAS</t>
  </si>
  <si>
    <t>ACCIONES Y PARTICIPACIONES DE CAPITAL</t>
  </si>
  <si>
    <t>COMPRA DE TITULOS Y VALORES</t>
  </si>
  <si>
    <t xml:space="preserve">CONCESION DE PRESTAMOS </t>
  </si>
  <si>
    <t>INVERSIONES EN FIDEICOMISOS, MANDATOS Y OTROS ANALOGOS</t>
  </si>
  <si>
    <t>OTRAS INVERSIONES FINANCIERAS</t>
  </si>
  <si>
    <t>PROVISIONES PARA CONTINGENCIAS Y OTRAS EROGACIONES ESPECIALES</t>
  </si>
  <si>
    <t>CONVENIOS</t>
  </si>
  <si>
    <t>COMISIONES DE LA DEUDA PUBLICA</t>
  </si>
  <si>
    <t xml:space="preserve">APOYOS FINANCIEROS </t>
  </si>
  <si>
    <t>ADEUDOS DE EJERCICIOS FISCALES ANTERIORES (ADEFAS)</t>
  </si>
  <si>
    <t>INVERSIONES FINANCIERAS Y OTRAS PROVISIONES</t>
  </si>
  <si>
    <t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31 de abril de 2013, se da a conocer el calendario por capítulo de gasto en apego a los montos autorizados en el Presupuesto de Egresos del Estado de Oaxaca para el ejercicio fiscal 2017.</t>
  </si>
  <si>
    <t>Secretaría de Finanzas</t>
  </si>
  <si>
    <t>Gobierno del Estado de Oaxaca</t>
  </si>
  <si>
    <t>Calendario del Presupuesto de Egresos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</si>
</sst>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1">
    <font>
      <sz val="10"/>
      <color indexed="8"/>
      <name val="MS Sans Serif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8"/>
      <name val="Arial 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NumberFormat="1" applyFont="1" applyFill="1" applyBorder="1" applyAlignment="1" applyProtection="1"/>
    <xf numFmtId="0" fontId="7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/>
    <xf numFmtId="0" fontId="10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7</xdr:row>
      <xdr:rowOff>79375</xdr:rowOff>
    </xdr:from>
    <xdr:to>
      <xdr:col>13</xdr:col>
      <xdr:colOff>945515</xdr:colOff>
      <xdr:row>11</xdr:row>
      <xdr:rowOff>254000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2750" y="2286000"/>
          <a:ext cx="383476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0"/>
  <sheetViews>
    <sheetView showGridLines="0" tabSelected="1" view="pageBreakPreview" zoomScale="80" zoomScaleNormal="60" zoomScaleSheetLayoutView="80" workbookViewId="0">
      <selection activeCell="C5" sqref="C5"/>
    </sheetView>
  </sheetViews>
  <sheetFormatPr baseColWidth="10" defaultRowHeight="16.5"/>
  <cols>
    <col min="1" max="1" width="54" style="1" customWidth="1"/>
    <col min="2" max="3" width="24.42578125" style="1" bestFit="1" customWidth="1"/>
    <col min="4" max="6" width="23.42578125" style="1" bestFit="1" customWidth="1"/>
    <col min="7" max="7" width="23" style="1" bestFit="1" customWidth="1"/>
    <col min="8" max="8" width="23.42578125" style="1" bestFit="1" customWidth="1"/>
    <col min="9" max="10" width="23" style="1" bestFit="1" customWidth="1"/>
    <col min="11" max="11" width="23.42578125" style="1" bestFit="1" customWidth="1"/>
    <col min="12" max="14" width="23" style="1" bestFit="1" customWidth="1"/>
    <col min="15" max="16384" width="11.42578125" style="1"/>
  </cols>
  <sheetData>
    <row r="2" spans="1:14" ht="28.5" customHeight="1"/>
    <row r="3" spans="1:14" ht="37.5" customHeight="1"/>
    <row r="5" spans="1:14" ht="34.5" customHeight="1"/>
    <row r="7" spans="1:14" s="2" customFormat="1" ht="23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2" customFormat="1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2" customFormat="1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" customFormat="1" ht="23.25">
      <c r="A10" s="20" t="s">
        <v>87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" customFormat="1" ht="23.25">
      <c r="A11" s="21" t="s">
        <v>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" customFormat="1" ht="23.25">
      <c r="A12" s="21" t="s">
        <v>89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" customFormat="1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" customFormat="1" ht="47.25" customHeight="1">
      <c r="A14" s="19" t="s">
        <v>86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2" customFormat="1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2" customFormat="1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9"/>
      <c r="B17" s="10" t="s">
        <v>67</v>
      </c>
      <c r="C17" s="10" t="s">
        <v>66</v>
      </c>
      <c r="D17" s="10" t="s">
        <v>65</v>
      </c>
      <c r="E17" s="10" t="s">
        <v>64</v>
      </c>
      <c r="F17" s="10" t="s">
        <v>63</v>
      </c>
      <c r="G17" s="10" t="s">
        <v>62</v>
      </c>
      <c r="H17" s="10" t="s">
        <v>61</v>
      </c>
      <c r="I17" s="10" t="s">
        <v>60</v>
      </c>
      <c r="J17" s="10" t="s">
        <v>59</v>
      </c>
      <c r="K17" s="10" t="s">
        <v>58</v>
      </c>
      <c r="L17" s="10" t="s">
        <v>57</v>
      </c>
      <c r="M17" s="10" t="s">
        <v>56</v>
      </c>
      <c r="N17" s="10" t="s">
        <v>55</v>
      </c>
    </row>
    <row r="18" spans="1:14">
      <c r="A18" s="17" t="s">
        <v>54</v>
      </c>
      <c r="B18" s="11">
        <f>+B19+B27+B37+B47+B57+B67+B79+B83</f>
        <v>62219484764.999992</v>
      </c>
      <c r="C18" s="11">
        <f>+C19+C27+C37+C47+C57+C67+C79+C83</f>
        <v>17777983185.48</v>
      </c>
      <c r="D18" s="11">
        <f t="shared" ref="D18:N18" si="0">+D19+D27+D37+D47+D57+D67+D79+D83</f>
        <v>3640455447.3299994</v>
      </c>
      <c r="E18" s="11">
        <f t="shared" si="0"/>
        <v>4750706683.96</v>
      </c>
      <c r="F18" s="11">
        <f t="shared" si="0"/>
        <v>3685698442.2700005</v>
      </c>
      <c r="G18" s="11">
        <f t="shared" si="0"/>
        <v>4677101727.3900003</v>
      </c>
      <c r="H18" s="11">
        <f t="shared" si="0"/>
        <v>3557403634.23</v>
      </c>
      <c r="I18" s="11">
        <f t="shared" si="0"/>
        <v>3777378141.4099998</v>
      </c>
      <c r="J18" s="11">
        <f t="shared" si="0"/>
        <v>3638069859.1399999</v>
      </c>
      <c r="K18" s="11">
        <f t="shared" si="0"/>
        <v>3798476856.8400002</v>
      </c>
      <c r="L18" s="11">
        <f t="shared" si="0"/>
        <v>3482103191.8299999</v>
      </c>
      <c r="M18" s="11">
        <f t="shared" si="0"/>
        <v>3726180912.6100001</v>
      </c>
      <c r="N18" s="11">
        <f t="shared" si="0"/>
        <v>5707926682.5099993</v>
      </c>
    </row>
    <row r="19" spans="1:14">
      <c r="A19" s="12" t="s">
        <v>53</v>
      </c>
      <c r="B19" s="11">
        <f>+B20+B21+B22+B23+B24+B25+B26</f>
        <v>4372968106</v>
      </c>
      <c r="C19" s="11">
        <f>+C20+C21+C22+C23+C24+C25+C26</f>
        <v>280985978.80999994</v>
      </c>
      <c r="D19" s="11">
        <f t="shared" ref="D19:N19" si="1">+D20+D21+D22+D23+D24+D25+D26</f>
        <v>303886061.50999999</v>
      </c>
      <c r="E19" s="11">
        <f t="shared" si="1"/>
        <v>536516716.00999999</v>
      </c>
      <c r="F19" s="11">
        <f t="shared" si="1"/>
        <v>318734672.40999997</v>
      </c>
      <c r="G19" s="11">
        <f t="shared" si="1"/>
        <v>482184502.28999996</v>
      </c>
      <c r="H19" s="11">
        <f t="shared" si="1"/>
        <v>318850151.88999999</v>
      </c>
      <c r="I19" s="11">
        <f t="shared" si="1"/>
        <v>322576113.79000002</v>
      </c>
      <c r="J19" s="11">
        <f t="shared" si="1"/>
        <v>323017977.49000001</v>
      </c>
      <c r="K19" s="11">
        <f t="shared" si="1"/>
        <v>319118072.04000002</v>
      </c>
      <c r="L19" s="11">
        <f t="shared" si="1"/>
        <v>322531406.93999994</v>
      </c>
      <c r="M19" s="11">
        <f t="shared" si="1"/>
        <v>318102015.75999999</v>
      </c>
      <c r="N19" s="11">
        <f t="shared" si="1"/>
        <v>526464437.06</v>
      </c>
    </row>
    <row r="20" spans="1:14" ht="33">
      <c r="A20" s="13" t="s">
        <v>52</v>
      </c>
      <c r="B20" s="14">
        <f>+C20+D20+E20+F20+G20+N20+H20+I20+J20+K20+L20+M20</f>
        <v>1610611485.6500001</v>
      </c>
      <c r="C20" s="14">
        <v>136062542.19999999</v>
      </c>
      <c r="D20" s="14">
        <v>130645784.3</v>
      </c>
      <c r="E20" s="14">
        <v>136052774.80000001</v>
      </c>
      <c r="F20" s="14">
        <v>132385526</v>
      </c>
      <c r="G20" s="14">
        <v>133094892</v>
      </c>
      <c r="H20" s="14">
        <v>132400003</v>
      </c>
      <c r="I20" s="14">
        <v>136075377.90000001</v>
      </c>
      <c r="J20" s="14">
        <v>136470798.59999999</v>
      </c>
      <c r="K20" s="14">
        <v>132724983.15000001</v>
      </c>
      <c r="L20" s="14">
        <v>136189280.69999999</v>
      </c>
      <c r="M20" s="14">
        <v>132249451</v>
      </c>
      <c r="N20" s="14">
        <v>136260072</v>
      </c>
    </row>
    <row r="21" spans="1:14" ht="33">
      <c r="A21" s="13" t="s">
        <v>51</v>
      </c>
      <c r="B21" s="14">
        <f t="shared" ref="B21:B70" si="2">+C21+D21+E21+F21+G21+N21+H21+I21+J21+K21+L21+M21</f>
        <v>217505455.99999994</v>
      </c>
      <c r="C21" s="14">
        <v>17952058.329999998</v>
      </c>
      <c r="D21" s="14">
        <v>17952058.329999998</v>
      </c>
      <c r="E21" s="14">
        <v>17958058.329999998</v>
      </c>
      <c r="F21" s="14">
        <v>17944958.329999998</v>
      </c>
      <c r="G21" s="14">
        <v>17944058.329999998</v>
      </c>
      <c r="H21" s="14">
        <v>17959471.329999998</v>
      </c>
      <c r="I21" s="14">
        <v>17947827.329999998</v>
      </c>
      <c r="J21" s="14">
        <v>17950227.329999998</v>
      </c>
      <c r="K21" s="14">
        <v>17962827.329999998</v>
      </c>
      <c r="L21" s="14">
        <v>17935982.329999998</v>
      </c>
      <c r="M21" s="14">
        <v>17880327.329999998</v>
      </c>
      <c r="N21" s="14">
        <v>20117601.370000001</v>
      </c>
    </row>
    <row r="22" spans="1:14">
      <c r="A22" s="13" t="s">
        <v>50</v>
      </c>
      <c r="B22" s="14">
        <f t="shared" si="2"/>
        <v>760514502.85000002</v>
      </c>
      <c r="C22" s="14">
        <v>43041085.399999999</v>
      </c>
      <c r="D22" s="14">
        <v>41622039</v>
      </c>
      <c r="E22" s="14">
        <v>38715311</v>
      </c>
      <c r="F22" s="14">
        <v>38713911</v>
      </c>
      <c r="G22" s="14">
        <v>175378895.59999999</v>
      </c>
      <c r="H22" s="14">
        <v>38743627</v>
      </c>
      <c r="I22" s="14">
        <v>38714911</v>
      </c>
      <c r="J22" s="14">
        <v>38746586</v>
      </c>
      <c r="K22" s="14">
        <v>38700411</v>
      </c>
      <c r="L22" s="14">
        <v>38722443.850000001</v>
      </c>
      <c r="M22" s="14">
        <v>38669311</v>
      </c>
      <c r="N22" s="14">
        <v>190745971</v>
      </c>
    </row>
    <row r="23" spans="1:14">
      <c r="A23" s="13" t="s">
        <v>49</v>
      </c>
      <c r="B23" s="14">
        <f t="shared" si="2"/>
        <v>338211830</v>
      </c>
      <c r="C23" s="14">
        <v>2431761</v>
      </c>
      <c r="D23" s="14">
        <v>27165292</v>
      </c>
      <c r="E23" s="14">
        <v>39286759</v>
      </c>
      <c r="F23" s="14">
        <v>27162245</v>
      </c>
      <c r="G23" s="14">
        <v>27292617</v>
      </c>
      <c r="H23" s="14">
        <v>27157093</v>
      </c>
      <c r="I23" s="14">
        <v>27309990</v>
      </c>
      <c r="J23" s="14">
        <v>27178991</v>
      </c>
      <c r="K23" s="14">
        <v>27322728</v>
      </c>
      <c r="L23" s="14">
        <v>27127329</v>
      </c>
      <c r="M23" s="14">
        <v>27123519</v>
      </c>
      <c r="N23" s="14">
        <v>51653506</v>
      </c>
    </row>
    <row r="24" spans="1:14">
      <c r="A24" s="13" t="s">
        <v>48</v>
      </c>
      <c r="B24" s="14">
        <f t="shared" si="2"/>
        <v>1169716854.9999998</v>
      </c>
      <c r="C24" s="14">
        <v>75500363.879999995</v>
      </c>
      <c r="D24" s="14">
        <v>80502719.879999995</v>
      </c>
      <c r="E24" s="14">
        <v>96507244.879999995</v>
      </c>
      <c r="F24" s="14">
        <v>96535049.079999998</v>
      </c>
      <c r="G24" s="14">
        <v>121240551.36</v>
      </c>
      <c r="H24" s="14">
        <v>96575589.560000002</v>
      </c>
      <c r="I24" s="14">
        <v>96535239.560000002</v>
      </c>
      <c r="J24" s="14">
        <v>96673756.560000002</v>
      </c>
      <c r="K24" s="14">
        <v>96405154.560000002</v>
      </c>
      <c r="L24" s="14">
        <v>96554786.560000002</v>
      </c>
      <c r="M24" s="14">
        <v>96202129.430000007</v>
      </c>
      <c r="N24" s="14">
        <v>120484269.69</v>
      </c>
    </row>
    <row r="25" spans="1:14">
      <c r="A25" s="13" t="s">
        <v>47</v>
      </c>
      <c r="B25" s="14">
        <f t="shared" si="2"/>
        <v>234354855.5</v>
      </c>
      <c r="C25" s="14">
        <v>2492424</v>
      </c>
      <c r="D25" s="14">
        <v>2492424</v>
      </c>
      <c r="E25" s="14">
        <v>204489424</v>
      </c>
      <c r="F25" s="14">
        <v>2486139</v>
      </c>
      <c r="G25" s="14">
        <v>3726844</v>
      </c>
      <c r="H25" s="14">
        <v>2505224</v>
      </c>
      <c r="I25" s="14">
        <v>2485624</v>
      </c>
      <c r="J25" s="14">
        <v>2490024</v>
      </c>
      <c r="K25" s="14">
        <v>2494424</v>
      </c>
      <c r="L25" s="14">
        <v>2494896.5</v>
      </c>
      <c r="M25" s="14">
        <v>2484924</v>
      </c>
      <c r="N25" s="14">
        <v>3712484</v>
      </c>
    </row>
    <row r="26" spans="1:14">
      <c r="A26" s="13" t="s">
        <v>46</v>
      </c>
      <c r="B26" s="14">
        <f t="shared" si="2"/>
        <v>42053121</v>
      </c>
      <c r="C26" s="14">
        <v>3505744</v>
      </c>
      <c r="D26" s="14">
        <v>3505744</v>
      </c>
      <c r="E26" s="14">
        <v>3507144</v>
      </c>
      <c r="F26" s="14">
        <v>3506844</v>
      </c>
      <c r="G26" s="14">
        <v>3506644</v>
      </c>
      <c r="H26" s="14">
        <v>3509144</v>
      </c>
      <c r="I26" s="14">
        <v>3507144</v>
      </c>
      <c r="J26" s="14">
        <v>3507594</v>
      </c>
      <c r="K26" s="14">
        <v>3507544</v>
      </c>
      <c r="L26" s="14">
        <v>3506688</v>
      </c>
      <c r="M26" s="14">
        <v>3492354</v>
      </c>
      <c r="N26" s="14">
        <v>3490533</v>
      </c>
    </row>
    <row r="27" spans="1:14">
      <c r="A27" s="12" t="s">
        <v>45</v>
      </c>
      <c r="B27" s="18">
        <f>+B28+B29+B30+B31+B32+B33+B34+B35+B36</f>
        <v>272477337.66000003</v>
      </c>
      <c r="C27" s="11">
        <f t="shared" ref="C27:N27" si="3">+C28+C29+C30+C31+C32+C33+C34+C35+C36</f>
        <v>19992061.869999997</v>
      </c>
      <c r="D27" s="11">
        <f t="shared" si="3"/>
        <v>23751128.119999997</v>
      </c>
      <c r="E27" s="11">
        <f t="shared" si="3"/>
        <v>22256257.189999998</v>
      </c>
      <c r="F27" s="11">
        <f t="shared" si="3"/>
        <v>40409574.899999999</v>
      </c>
      <c r="G27" s="11">
        <f t="shared" si="3"/>
        <v>18491472.77</v>
      </c>
      <c r="H27" s="11">
        <f t="shared" si="3"/>
        <v>17504708.060000002</v>
      </c>
      <c r="I27" s="11">
        <f t="shared" si="3"/>
        <v>18886191.52</v>
      </c>
      <c r="J27" s="11">
        <f t="shared" si="3"/>
        <v>18613319.52</v>
      </c>
      <c r="K27" s="11">
        <f t="shared" si="3"/>
        <v>18825375.489999995</v>
      </c>
      <c r="L27" s="11">
        <f t="shared" si="3"/>
        <v>32900996.240000002</v>
      </c>
      <c r="M27" s="11">
        <f t="shared" si="3"/>
        <v>25047023.560000002</v>
      </c>
      <c r="N27" s="11">
        <f t="shared" si="3"/>
        <v>15799228.420000002</v>
      </c>
    </row>
    <row r="28" spans="1:14" ht="33">
      <c r="A28" s="13" t="s">
        <v>44</v>
      </c>
      <c r="B28" s="14">
        <f t="shared" si="2"/>
        <v>41889796.93999999</v>
      </c>
      <c r="C28" s="14">
        <v>3499368.15</v>
      </c>
      <c r="D28" s="14">
        <v>4771363.0199999996</v>
      </c>
      <c r="E28" s="14">
        <v>4783066.3099999996</v>
      </c>
      <c r="F28" s="14">
        <v>4144856.65</v>
      </c>
      <c r="G28" s="14">
        <v>3384282.56</v>
      </c>
      <c r="H28" s="14">
        <v>3161614.91</v>
      </c>
      <c r="I28" s="14">
        <v>4085888.95</v>
      </c>
      <c r="J28" s="14">
        <v>3314335.01</v>
      </c>
      <c r="K28" s="14">
        <v>3235566.55</v>
      </c>
      <c r="L28" s="14">
        <v>3083273.22</v>
      </c>
      <c r="M28" s="14">
        <v>2381087.4700000002</v>
      </c>
      <c r="N28" s="14">
        <v>2045094.14</v>
      </c>
    </row>
    <row r="29" spans="1:14">
      <c r="A29" s="13" t="s">
        <v>43</v>
      </c>
      <c r="B29" s="14">
        <f t="shared" si="2"/>
        <v>68953886.719999999</v>
      </c>
      <c r="C29" s="14">
        <v>5836718.7000000002</v>
      </c>
      <c r="D29" s="14">
        <v>5318037.66</v>
      </c>
      <c r="E29" s="14">
        <v>5873437.6600000001</v>
      </c>
      <c r="F29" s="14">
        <v>5684987.6600000001</v>
      </c>
      <c r="G29" s="14">
        <v>5882768.7000000002</v>
      </c>
      <c r="H29" s="14">
        <v>5678787.6600000001</v>
      </c>
      <c r="I29" s="14">
        <v>5844537.6600000001</v>
      </c>
      <c r="J29" s="14">
        <v>5872487.6600000001</v>
      </c>
      <c r="K29" s="14">
        <v>5681860.3799999999</v>
      </c>
      <c r="L29" s="14">
        <v>5832787.6600000001</v>
      </c>
      <c r="M29" s="14">
        <v>5641287.6600000001</v>
      </c>
      <c r="N29" s="14">
        <v>5806187.6600000001</v>
      </c>
    </row>
    <row r="30" spans="1:14" ht="33">
      <c r="A30" s="13" t="s">
        <v>42</v>
      </c>
      <c r="B30" s="14">
        <f t="shared" si="2"/>
        <v>180000</v>
      </c>
      <c r="C30" s="14">
        <v>7000</v>
      </c>
      <c r="D30" s="14">
        <v>23000</v>
      </c>
      <c r="E30" s="14">
        <v>7000</v>
      </c>
      <c r="F30" s="14">
        <v>23000</v>
      </c>
      <c r="G30" s="14">
        <v>7000</v>
      </c>
      <c r="H30" s="14">
        <v>23000</v>
      </c>
      <c r="I30" s="14">
        <v>8000</v>
      </c>
      <c r="J30" s="14">
        <v>22000</v>
      </c>
      <c r="K30" s="14">
        <v>8000</v>
      </c>
      <c r="L30" s="14">
        <v>22000</v>
      </c>
      <c r="M30" s="14">
        <v>8000</v>
      </c>
      <c r="N30" s="14">
        <v>22000</v>
      </c>
    </row>
    <row r="31" spans="1:14" ht="33">
      <c r="A31" s="13" t="s">
        <v>41</v>
      </c>
      <c r="B31" s="14">
        <f t="shared" si="2"/>
        <v>5405789.8200000003</v>
      </c>
      <c r="C31" s="14">
        <v>692657.14</v>
      </c>
      <c r="D31" s="14">
        <v>311907.40999999997</v>
      </c>
      <c r="E31" s="14">
        <v>511959.5</v>
      </c>
      <c r="F31" s="14">
        <v>689600.43</v>
      </c>
      <c r="G31" s="14">
        <v>395073.58</v>
      </c>
      <c r="H31" s="14">
        <v>442753.38</v>
      </c>
      <c r="I31" s="14">
        <v>623838.5</v>
      </c>
      <c r="J31" s="14">
        <v>407139.24</v>
      </c>
      <c r="K31" s="14">
        <v>384261.34</v>
      </c>
      <c r="L31" s="14">
        <v>383603.03</v>
      </c>
      <c r="M31" s="14">
        <v>357230.79</v>
      </c>
      <c r="N31" s="14">
        <v>205765.48</v>
      </c>
    </row>
    <row r="32" spans="1:14" ht="33">
      <c r="A32" s="13" t="s">
        <v>40</v>
      </c>
      <c r="B32" s="14">
        <f t="shared" si="2"/>
        <v>4138135.4699999997</v>
      </c>
      <c r="C32" s="14">
        <v>496422.11</v>
      </c>
      <c r="D32" s="14">
        <v>299527.05</v>
      </c>
      <c r="E32" s="14">
        <v>321435.61</v>
      </c>
      <c r="F32" s="14">
        <v>355666.18</v>
      </c>
      <c r="G32" s="14">
        <v>422300.86</v>
      </c>
      <c r="H32" s="14">
        <v>291159.96000000002</v>
      </c>
      <c r="I32" s="14">
        <v>378246.36</v>
      </c>
      <c r="J32" s="14">
        <v>295225.08</v>
      </c>
      <c r="K32" s="14">
        <v>434329.36</v>
      </c>
      <c r="L32" s="14">
        <v>328245.52</v>
      </c>
      <c r="M32" s="14">
        <v>306456.36</v>
      </c>
      <c r="N32" s="14">
        <v>209121.02</v>
      </c>
    </row>
    <row r="33" spans="1:14">
      <c r="A33" s="13" t="s">
        <v>39</v>
      </c>
      <c r="B33" s="14">
        <f t="shared" si="2"/>
        <v>75545203.210000008</v>
      </c>
      <c r="C33" s="14">
        <v>6275465.4800000004</v>
      </c>
      <c r="D33" s="14">
        <v>6182073.4000000004</v>
      </c>
      <c r="E33" s="14">
        <v>6418072.79</v>
      </c>
      <c r="F33" s="14">
        <v>6280237.5999999996</v>
      </c>
      <c r="G33" s="14">
        <v>6355286.0099999998</v>
      </c>
      <c r="H33" s="14">
        <v>6255919.71</v>
      </c>
      <c r="I33" s="14">
        <v>6359308.1100000003</v>
      </c>
      <c r="J33" s="14">
        <v>6350960.9299999997</v>
      </c>
      <c r="K33" s="14">
        <v>6261276.8799999999</v>
      </c>
      <c r="L33" s="14">
        <v>6360830.3200000003</v>
      </c>
      <c r="M33" s="14">
        <v>6180225.1200000001</v>
      </c>
      <c r="N33" s="14">
        <v>6265546.8600000003</v>
      </c>
    </row>
    <row r="34" spans="1:14" ht="33">
      <c r="A34" s="13" t="s">
        <v>38</v>
      </c>
      <c r="B34" s="14">
        <f t="shared" si="2"/>
        <v>57901357.560000002</v>
      </c>
      <c r="C34" s="14">
        <v>1724078.98</v>
      </c>
      <c r="D34" s="14">
        <v>3089788.67</v>
      </c>
      <c r="E34" s="14">
        <v>2013934</v>
      </c>
      <c r="F34" s="14">
        <v>20593430.370000001</v>
      </c>
      <c r="G34" s="14">
        <v>900414.05</v>
      </c>
      <c r="H34" s="14">
        <v>201111.5</v>
      </c>
      <c r="I34" s="14">
        <v>34293.5</v>
      </c>
      <c r="J34" s="14">
        <v>1237611.8799999999</v>
      </c>
      <c r="K34" s="14">
        <v>1852896.15</v>
      </c>
      <c r="L34" s="14">
        <v>15890953.029999999</v>
      </c>
      <c r="M34" s="14">
        <v>9504474.0500000007</v>
      </c>
      <c r="N34" s="14">
        <v>858371.38</v>
      </c>
    </row>
    <row r="35" spans="1:14">
      <c r="A35" s="13" t="s">
        <v>37</v>
      </c>
      <c r="B35" s="14">
        <f t="shared" si="2"/>
        <v>2721925.83</v>
      </c>
      <c r="C35" s="14">
        <v>126000</v>
      </c>
      <c r="D35" s="14">
        <v>1830925.83</v>
      </c>
      <c r="E35" s="14">
        <v>165000</v>
      </c>
      <c r="F35" s="14">
        <v>600000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>
      <c r="A36" s="13" t="s">
        <v>36</v>
      </c>
      <c r="B36" s="14">
        <f t="shared" si="2"/>
        <v>15741242.109999999</v>
      </c>
      <c r="C36" s="14">
        <v>1334351.31</v>
      </c>
      <c r="D36" s="14">
        <v>1924505.08</v>
      </c>
      <c r="E36" s="14">
        <v>2162351.3199999998</v>
      </c>
      <c r="F36" s="14">
        <v>2037796.01</v>
      </c>
      <c r="G36" s="14">
        <v>1144347.01</v>
      </c>
      <c r="H36" s="14">
        <v>1450360.94</v>
      </c>
      <c r="I36" s="14">
        <v>1552078.44</v>
      </c>
      <c r="J36" s="14">
        <v>1113559.72</v>
      </c>
      <c r="K36" s="14">
        <v>967184.83</v>
      </c>
      <c r="L36" s="14">
        <v>999303.46</v>
      </c>
      <c r="M36" s="14">
        <v>668262.11</v>
      </c>
      <c r="N36" s="14">
        <v>387141.88</v>
      </c>
    </row>
    <row r="37" spans="1:14">
      <c r="A37" s="12" t="s">
        <v>35</v>
      </c>
      <c r="B37" s="11">
        <f>+B38+B39+B40+B41+B42+B43+B44+B45+B46</f>
        <v>1792133071.8399997</v>
      </c>
      <c r="C37" s="11">
        <f t="shared" ref="C37:N37" si="4">+C38+C39+C40+C41+C42+C43+C44+C45+C46</f>
        <v>265727693.28999999</v>
      </c>
      <c r="D37" s="11">
        <f t="shared" si="4"/>
        <v>181848166.00999999</v>
      </c>
      <c r="E37" s="11">
        <f t="shared" si="4"/>
        <v>261359243.14000002</v>
      </c>
      <c r="F37" s="11">
        <f t="shared" si="4"/>
        <v>191256332.61000001</v>
      </c>
      <c r="G37" s="11">
        <f t="shared" si="4"/>
        <v>189200750.41999999</v>
      </c>
      <c r="H37" s="11">
        <f t="shared" si="4"/>
        <v>106928671.84999999</v>
      </c>
      <c r="I37" s="11">
        <f t="shared" si="4"/>
        <v>110327206.02000001</v>
      </c>
      <c r="J37" s="11">
        <f t="shared" si="4"/>
        <v>100486309.77</v>
      </c>
      <c r="K37" s="11">
        <f t="shared" si="4"/>
        <v>97416993.25</v>
      </c>
      <c r="L37" s="11">
        <f t="shared" si="4"/>
        <v>92030723.370000005</v>
      </c>
      <c r="M37" s="11">
        <f t="shared" si="4"/>
        <v>99308188.819999993</v>
      </c>
      <c r="N37" s="11">
        <f t="shared" si="4"/>
        <v>96242793.289999992</v>
      </c>
    </row>
    <row r="38" spans="1:14">
      <c r="A38" s="13" t="s">
        <v>34</v>
      </c>
      <c r="B38" s="14">
        <f t="shared" si="2"/>
        <v>98627876.120000005</v>
      </c>
      <c r="C38" s="14">
        <v>8202702.9000000004</v>
      </c>
      <c r="D38" s="14">
        <v>8683174.9299999997</v>
      </c>
      <c r="E38" s="14">
        <v>8287971.3899999997</v>
      </c>
      <c r="F38" s="14">
        <v>8388893.5099999998</v>
      </c>
      <c r="G38" s="14">
        <v>8238260.21</v>
      </c>
      <c r="H38" s="14">
        <v>8273831.9299999997</v>
      </c>
      <c r="I38" s="14">
        <v>8146829.4199999999</v>
      </c>
      <c r="J38" s="14">
        <v>8221173.4199999999</v>
      </c>
      <c r="K38" s="14">
        <v>8163082.1799999997</v>
      </c>
      <c r="L38" s="14">
        <v>8184524.5999999996</v>
      </c>
      <c r="M38" s="14">
        <v>7912602.75</v>
      </c>
      <c r="N38" s="14">
        <v>7924828.8799999999</v>
      </c>
    </row>
    <row r="39" spans="1:14">
      <c r="A39" s="13" t="s">
        <v>33</v>
      </c>
      <c r="B39" s="14">
        <f t="shared" si="2"/>
        <v>109419752.44999999</v>
      </c>
      <c r="C39" s="14">
        <v>9280622.9499999993</v>
      </c>
      <c r="D39" s="14">
        <v>9410260.5800000001</v>
      </c>
      <c r="E39" s="14">
        <v>9431639.2100000009</v>
      </c>
      <c r="F39" s="14">
        <v>9093064.5800000001</v>
      </c>
      <c r="G39" s="14">
        <v>9090326.5800000001</v>
      </c>
      <c r="H39" s="14">
        <v>8998610.6699999999</v>
      </c>
      <c r="I39" s="14">
        <v>9084875.2699999996</v>
      </c>
      <c r="J39" s="14">
        <v>9028626.2200000007</v>
      </c>
      <c r="K39" s="14">
        <v>9041115.9700000007</v>
      </c>
      <c r="L39" s="14">
        <v>9028770.0700000003</v>
      </c>
      <c r="M39" s="14">
        <v>9024261.0700000003</v>
      </c>
      <c r="N39" s="14">
        <v>8907579.2799999993</v>
      </c>
    </row>
    <row r="40" spans="1:14" ht="33">
      <c r="A40" s="13" t="s">
        <v>32</v>
      </c>
      <c r="B40" s="14">
        <f t="shared" si="2"/>
        <v>116404139.50999999</v>
      </c>
      <c r="C40" s="14">
        <v>10131808.119999999</v>
      </c>
      <c r="D40" s="14">
        <v>12173313.470000001</v>
      </c>
      <c r="E40" s="14">
        <v>9403864.9399999995</v>
      </c>
      <c r="F40" s="14">
        <v>10461496.939999999</v>
      </c>
      <c r="G40" s="14">
        <v>9296962.8800000008</v>
      </c>
      <c r="H40" s="14">
        <v>9119215.8900000006</v>
      </c>
      <c r="I40" s="14">
        <v>9978805.2400000002</v>
      </c>
      <c r="J40" s="14">
        <v>9015837.2400000002</v>
      </c>
      <c r="K40" s="14">
        <v>9049428.6799999997</v>
      </c>
      <c r="L40" s="14">
        <v>10083119.08</v>
      </c>
      <c r="M40" s="14">
        <v>8909288.6799999997</v>
      </c>
      <c r="N40" s="14">
        <v>8780998.3499999996</v>
      </c>
    </row>
    <row r="41" spans="1:14" ht="29.25" customHeight="1">
      <c r="A41" s="13" t="s">
        <v>31</v>
      </c>
      <c r="B41" s="14">
        <f t="shared" si="2"/>
        <v>54340633.580000013</v>
      </c>
      <c r="C41" s="14">
        <v>16531528.76</v>
      </c>
      <c r="D41" s="14">
        <v>3372109.75</v>
      </c>
      <c r="E41" s="14">
        <v>12502592.460000001</v>
      </c>
      <c r="F41" s="14">
        <v>3095417.26</v>
      </c>
      <c r="G41" s="14">
        <v>3062725.34</v>
      </c>
      <c r="H41" s="14">
        <v>2074256.34</v>
      </c>
      <c r="I41" s="14">
        <v>2081136.34</v>
      </c>
      <c r="J41" s="14">
        <v>2066706.34</v>
      </c>
      <c r="K41" s="14">
        <v>2540136.34</v>
      </c>
      <c r="L41" s="14">
        <v>2129354.5299999998</v>
      </c>
      <c r="M41" s="14">
        <v>2086336.34</v>
      </c>
      <c r="N41" s="14">
        <v>2798333.78</v>
      </c>
    </row>
    <row r="42" spans="1:14" ht="33">
      <c r="A42" s="13" t="s">
        <v>30</v>
      </c>
      <c r="B42" s="14">
        <f t="shared" si="2"/>
        <v>31605794.520000007</v>
      </c>
      <c r="C42" s="14">
        <v>2220814.4900000002</v>
      </c>
      <c r="D42" s="14">
        <v>2823993.22</v>
      </c>
      <c r="E42" s="14">
        <v>6839700.3700000001</v>
      </c>
      <c r="F42" s="14">
        <v>2512645.44</v>
      </c>
      <c r="G42" s="14">
        <v>2337299.2000000002</v>
      </c>
      <c r="H42" s="14">
        <v>2640749.04</v>
      </c>
      <c r="I42" s="14">
        <v>2837536.08</v>
      </c>
      <c r="J42" s="14">
        <v>2013153.92</v>
      </c>
      <c r="K42" s="14">
        <v>2547612.19</v>
      </c>
      <c r="L42" s="14">
        <v>1604893.46</v>
      </c>
      <c r="M42" s="14">
        <v>1557931.57</v>
      </c>
      <c r="N42" s="14">
        <v>1669465.54</v>
      </c>
    </row>
    <row r="43" spans="1:14">
      <c r="A43" s="13" t="s">
        <v>29</v>
      </c>
      <c r="B43" s="14">
        <f t="shared" si="2"/>
        <v>270529669.64000005</v>
      </c>
      <c r="C43" s="14">
        <v>32641379.66</v>
      </c>
      <c r="D43" s="14">
        <v>21465447.149999999</v>
      </c>
      <c r="E43" s="14">
        <v>21477649.489999998</v>
      </c>
      <c r="F43" s="14">
        <v>21774343.789999999</v>
      </c>
      <c r="G43" s="14">
        <v>21368081.359999999</v>
      </c>
      <c r="H43" s="14">
        <v>21412295.800000001</v>
      </c>
      <c r="I43" s="14">
        <v>21750862.41</v>
      </c>
      <c r="J43" s="14">
        <v>21952824.41</v>
      </c>
      <c r="K43" s="14">
        <v>21259724.41</v>
      </c>
      <c r="L43" s="14">
        <v>22830998.399999999</v>
      </c>
      <c r="M43" s="14">
        <v>21343306.379999999</v>
      </c>
      <c r="N43" s="14">
        <v>21252756.379999999</v>
      </c>
    </row>
    <row r="44" spans="1:14">
      <c r="A44" s="13" t="s">
        <v>28</v>
      </c>
      <c r="B44" s="14">
        <f t="shared" si="2"/>
        <v>32223601.839999996</v>
      </c>
      <c r="C44" s="14">
        <v>1940459.53</v>
      </c>
      <c r="D44" s="14">
        <v>3052121.11</v>
      </c>
      <c r="E44" s="14">
        <v>3076963.75</v>
      </c>
      <c r="F44" s="14">
        <v>3266341.31</v>
      </c>
      <c r="G44" s="14">
        <v>2867374.37</v>
      </c>
      <c r="H44" s="14">
        <v>2955150.3</v>
      </c>
      <c r="I44" s="14">
        <v>2773973.9</v>
      </c>
      <c r="J44" s="14">
        <v>2771650.39</v>
      </c>
      <c r="K44" s="14">
        <v>2466151.9</v>
      </c>
      <c r="L44" s="14">
        <v>2763858.65</v>
      </c>
      <c r="M44" s="14">
        <v>2391380.1</v>
      </c>
      <c r="N44" s="14">
        <v>1898176.53</v>
      </c>
    </row>
    <row r="45" spans="1:14">
      <c r="A45" s="13" t="s">
        <v>27</v>
      </c>
      <c r="B45" s="14">
        <f t="shared" si="2"/>
        <v>21761610.84</v>
      </c>
      <c r="C45" s="14">
        <v>2615824.94</v>
      </c>
      <c r="D45" s="14">
        <v>1078228.1299999999</v>
      </c>
      <c r="E45" s="14">
        <v>921681.98</v>
      </c>
      <c r="F45" s="14">
        <v>1201578.19</v>
      </c>
      <c r="G45" s="14">
        <v>846045.18</v>
      </c>
      <c r="H45" s="14">
        <v>1332881.58</v>
      </c>
      <c r="I45" s="14">
        <v>1110009.82</v>
      </c>
      <c r="J45" s="14">
        <v>5153486.78</v>
      </c>
      <c r="K45" s="14">
        <v>1057313.53</v>
      </c>
      <c r="L45" s="14">
        <v>877048.53</v>
      </c>
      <c r="M45" s="14">
        <v>4890859.88</v>
      </c>
      <c r="N45" s="14">
        <v>676652.3</v>
      </c>
    </row>
    <row r="46" spans="1:14">
      <c r="A46" s="13" t="s">
        <v>26</v>
      </c>
      <c r="B46" s="14">
        <f t="shared" si="2"/>
        <v>1057219993.3399997</v>
      </c>
      <c r="C46" s="14">
        <v>182162551.94</v>
      </c>
      <c r="D46" s="14">
        <v>119789517.67</v>
      </c>
      <c r="E46" s="14">
        <v>189417179.55000001</v>
      </c>
      <c r="F46" s="14">
        <v>131462551.59</v>
      </c>
      <c r="G46" s="14">
        <v>132093675.3</v>
      </c>
      <c r="H46" s="14">
        <v>50121680.299999997</v>
      </c>
      <c r="I46" s="14">
        <v>52563177.539999999</v>
      </c>
      <c r="J46" s="14">
        <v>40262851.049999997</v>
      </c>
      <c r="K46" s="14">
        <v>41292428.049999997</v>
      </c>
      <c r="L46" s="14">
        <v>34528156.049999997</v>
      </c>
      <c r="M46" s="14">
        <v>41192222.049999997</v>
      </c>
      <c r="N46" s="14">
        <v>42334002.25</v>
      </c>
    </row>
    <row r="47" spans="1:14" ht="33">
      <c r="A47" s="12" t="s">
        <v>25</v>
      </c>
      <c r="B47" s="11">
        <f>+B48+B49+B50+B51+B52+B53+B54+B55+B56</f>
        <v>37002823692.799995</v>
      </c>
      <c r="C47" s="11">
        <f t="shared" ref="C47:N47" si="5">+C48+C49+C50+C51+C52+C53+C54+C55+C56</f>
        <v>4514568981.4700003</v>
      </c>
      <c r="D47" s="11">
        <f t="shared" si="5"/>
        <v>2598905111.2999997</v>
      </c>
      <c r="E47" s="11">
        <f t="shared" si="5"/>
        <v>3221337514.9200001</v>
      </c>
      <c r="F47" s="11">
        <f t="shared" si="5"/>
        <v>2581359021.1200004</v>
      </c>
      <c r="G47" s="11">
        <f t="shared" si="5"/>
        <v>3404196126.1800003</v>
      </c>
      <c r="H47" s="11">
        <f t="shared" si="5"/>
        <v>2520298261.6100001</v>
      </c>
      <c r="I47" s="11">
        <f t="shared" si="5"/>
        <v>2770984712.2399998</v>
      </c>
      <c r="J47" s="11">
        <f t="shared" si="5"/>
        <v>2611685151.9700003</v>
      </c>
      <c r="K47" s="11">
        <f t="shared" si="5"/>
        <v>2786121336.6700001</v>
      </c>
      <c r="L47" s="11">
        <f t="shared" si="5"/>
        <v>2511756749.9900002</v>
      </c>
      <c r="M47" s="11">
        <f t="shared" si="5"/>
        <v>2700522782.0300002</v>
      </c>
      <c r="N47" s="11">
        <f t="shared" si="5"/>
        <v>4781087943.3000002</v>
      </c>
    </row>
    <row r="48" spans="1:14" ht="33">
      <c r="A48" s="13" t="s">
        <v>24</v>
      </c>
      <c r="B48" s="14">
        <f t="shared" si="2"/>
        <v>36611596167.959999</v>
      </c>
      <c r="C48" s="14">
        <v>4400333625.1199999</v>
      </c>
      <c r="D48" s="14">
        <v>2574873684.71</v>
      </c>
      <c r="E48" s="14">
        <v>3186724462.6300001</v>
      </c>
      <c r="F48" s="14">
        <v>2548236114.4000001</v>
      </c>
      <c r="G48" s="14">
        <v>3371546207.46</v>
      </c>
      <c r="H48" s="14">
        <v>2497974902.3899999</v>
      </c>
      <c r="I48" s="14">
        <v>2749711004.4899998</v>
      </c>
      <c r="J48" s="14">
        <v>2580758842.2600002</v>
      </c>
      <c r="K48" s="14">
        <v>2758982734.96</v>
      </c>
      <c r="L48" s="14">
        <v>2488959034.2800002</v>
      </c>
      <c r="M48" s="14">
        <v>2690390911.4400001</v>
      </c>
      <c r="N48" s="14">
        <v>4763104643.8199997</v>
      </c>
    </row>
    <row r="49" spans="1:14">
      <c r="A49" s="13" t="s">
        <v>68</v>
      </c>
      <c r="B49" s="14">
        <f t="shared" si="2"/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>
      <c r="A50" s="13" t="s">
        <v>23</v>
      </c>
      <c r="B50" s="14">
        <f t="shared" si="2"/>
        <v>86264184</v>
      </c>
      <c r="C50" s="14">
        <v>86264184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>
      <c r="A51" s="13" t="s">
        <v>22</v>
      </c>
      <c r="B51" s="14">
        <f t="shared" si="2"/>
        <v>164936460.91999999</v>
      </c>
      <c r="C51" s="14">
        <v>17832860.710000001</v>
      </c>
      <c r="D51" s="14">
        <v>17219440.890000001</v>
      </c>
      <c r="E51" s="14">
        <v>17806508.789999999</v>
      </c>
      <c r="F51" s="14">
        <v>16180117.130000001</v>
      </c>
      <c r="G51" s="14">
        <v>15830470.630000001</v>
      </c>
      <c r="H51" s="14">
        <v>15795348.630000001</v>
      </c>
      <c r="I51" s="14">
        <v>14218949.220000001</v>
      </c>
      <c r="J51" s="14">
        <v>14401787.619999999</v>
      </c>
      <c r="K51" s="14">
        <v>14501917.619999999</v>
      </c>
      <c r="L51" s="14">
        <v>15882079.619999999</v>
      </c>
      <c r="M51" s="14">
        <v>3491088.5</v>
      </c>
      <c r="N51" s="14">
        <v>1775891.56</v>
      </c>
    </row>
    <row r="52" spans="1:14">
      <c r="A52" s="13" t="s">
        <v>21</v>
      </c>
      <c r="B52" s="14">
        <f t="shared" si="2"/>
        <v>75298959</v>
      </c>
      <c r="C52" s="14">
        <v>1664580</v>
      </c>
      <c r="D52" s="14">
        <v>1664580</v>
      </c>
      <c r="E52" s="14">
        <v>11664580</v>
      </c>
      <c r="F52" s="14">
        <v>11664580</v>
      </c>
      <c r="G52" s="14">
        <v>11664580</v>
      </c>
      <c r="H52" s="14">
        <v>1664580</v>
      </c>
      <c r="I52" s="14">
        <v>1664580</v>
      </c>
      <c r="J52" s="14">
        <v>11664580</v>
      </c>
      <c r="K52" s="14">
        <v>7664580</v>
      </c>
      <c r="L52" s="14">
        <v>1664580</v>
      </c>
      <c r="M52" s="14">
        <v>1664580</v>
      </c>
      <c r="N52" s="14">
        <v>10988579</v>
      </c>
    </row>
    <row r="53" spans="1:14" ht="33">
      <c r="A53" s="13" t="s">
        <v>20</v>
      </c>
      <c r="B53" s="14">
        <f t="shared" si="2"/>
        <v>14673611.919999998</v>
      </c>
      <c r="C53" s="14">
        <v>4219205.8899999997</v>
      </c>
      <c r="D53" s="14">
        <v>892879.95</v>
      </c>
      <c r="E53" s="14">
        <v>987437.75</v>
      </c>
      <c r="F53" s="14">
        <v>1123683.8400000001</v>
      </c>
      <c r="G53" s="14">
        <v>1000342.34</v>
      </c>
      <c r="H53" s="14">
        <v>708904.84</v>
      </c>
      <c r="I53" s="14">
        <v>1235652.78</v>
      </c>
      <c r="J53" s="14">
        <v>705416.34</v>
      </c>
      <c r="K53" s="14">
        <v>817578.34</v>
      </c>
      <c r="L53" s="14">
        <v>1096530.3400000001</v>
      </c>
      <c r="M53" s="14">
        <v>821676.34</v>
      </c>
      <c r="N53" s="14">
        <v>1064303.17</v>
      </c>
    </row>
    <row r="54" spans="1:14">
      <c r="A54" s="13" t="s">
        <v>69</v>
      </c>
      <c r="B54" s="14">
        <f t="shared" si="2"/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>
      <c r="A55" s="13" t="s">
        <v>19</v>
      </c>
      <c r="B55" s="14">
        <f t="shared" si="2"/>
        <v>50054309</v>
      </c>
      <c r="C55" s="14">
        <v>4254525.75</v>
      </c>
      <c r="D55" s="14">
        <v>4254525.75</v>
      </c>
      <c r="E55" s="14">
        <v>4154525.75</v>
      </c>
      <c r="F55" s="14">
        <v>4154525.75</v>
      </c>
      <c r="G55" s="14">
        <v>4154525.75</v>
      </c>
      <c r="H55" s="14">
        <v>4154525.75</v>
      </c>
      <c r="I55" s="14">
        <v>4154525.75</v>
      </c>
      <c r="J55" s="14">
        <v>4154525.75</v>
      </c>
      <c r="K55" s="14">
        <v>4154525.75</v>
      </c>
      <c r="L55" s="14">
        <v>4154525.75</v>
      </c>
      <c r="M55" s="14">
        <v>4154525.75</v>
      </c>
      <c r="N55" s="14">
        <v>4154525.75</v>
      </c>
    </row>
    <row r="56" spans="1:14">
      <c r="A56" s="13" t="s">
        <v>70</v>
      </c>
      <c r="B56" s="14">
        <f t="shared" si="2"/>
        <v>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>
      <c r="A57" s="12" t="s">
        <v>18</v>
      </c>
      <c r="B57" s="11">
        <f>+B58+B59+B60+B61+B62+B63+B64+B65+B66</f>
        <v>72871827.700000003</v>
      </c>
      <c r="C57" s="11">
        <f t="shared" ref="C57:N57" si="6">+C58+C59+C60+C61+C62+C63+C64+C65+C66</f>
        <v>631121.5</v>
      </c>
      <c r="D57" s="11">
        <f t="shared" si="6"/>
        <v>1402583</v>
      </c>
      <c r="E57" s="11">
        <f t="shared" si="6"/>
        <v>61675828.299999997</v>
      </c>
      <c r="F57" s="11">
        <f t="shared" si="6"/>
        <v>1080502.5</v>
      </c>
      <c r="G57" s="11">
        <f t="shared" si="6"/>
        <v>1518478</v>
      </c>
      <c r="H57" s="11">
        <f t="shared" si="6"/>
        <v>996812</v>
      </c>
      <c r="I57" s="11">
        <f t="shared" si="6"/>
        <v>1296142.5</v>
      </c>
      <c r="J57" s="11">
        <f t="shared" si="6"/>
        <v>1364181</v>
      </c>
      <c r="K57" s="11">
        <f t="shared" si="6"/>
        <v>741193</v>
      </c>
      <c r="L57" s="11">
        <f t="shared" si="6"/>
        <v>788062</v>
      </c>
      <c r="M57" s="11">
        <f t="shared" si="6"/>
        <v>711681</v>
      </c>
      <c r="N57" s="11">
        <f t="shared" si="6"/>
        <v>665242.9</v>
      </c>
    </row>
    <row r="58" spans="1:14">
      <c r="A58" s="13" t="s">
        <v>17</v>
      </c>
      <c r="B58" s="14">
        <f t="shared" si="2"/>
        <v>18023164.259999998</v>
      </c>
      <c r="C58" s="14">
        <v>631121.5</v>
      </c>
      <c r="D58" s="14">
        <v>1330583</v>
      </c>
      <c r="E58" s="14">
        <v>8461830.8599999994</v>
      </c>
      <c r="F58" s="14">
        <v>995502.5</v>
      </c>
      <c r="G58" s="14">
        <v>792812</v>
      </c>
      <c r="H58" s="14">
        <v>924812</v>
      </c>
      <c r="I58" s="14">
        <v>1266142.5</v>
      </c>
      <c r="J58" s="14">
        <v>804181</v>
      </c>
      <c r="K58" s="14">
        <v>711193</v>
      </c>
      <c r="L58" s="14">
        <v>758062</v>
      </c>
      <c r="M58" s="14">
        <v>681681</v>
      </c>
      <c r="N58" s="14">
        <v>665242.9</v>
      </c>
    </row>
    <row r="59" spans="1:14">
      <c r="A59" s="13" t="s">
        <v>16</v>
      </c>
      <c r="B59" s="14">
        <f t="shared" si="2"/>
        <v>314357</v>
      </c>
      <c r="C59" s="14">
        <v>0</v>
      </c>
      <c r="D59" s="14">
        <v>16000</v>
      </c>
      <c r="E59" s="14">
        <v>120357</v>
      </c>
      <c r="F59" s="14">
        <v>23000</v>
      </c>
      <c r="G59" s="14">
        <v>95000</v>
      </c>
      <c r="H59" s="14">
        <v>30000</v>
      </c>
      <c r="I59" s="14">
        <v>0</v>
      </c>
      <c r="J59" s="14">
        <v>30000</v>
      </c>
      <c r="K59" s="14">
        <v>0</v>
      </c>
      <c r="L59" s="14">
        <v>0</v>
      </c>
      <c r="M59" s="14">
        <v>0</v>
      </c>
      <c r="N59" s="14">
        <v>0</v>
      </c>
    </row>
    <row r="60" spans="1:14" ht="16.5" customHeight="1">
      <c r="A60" s="13" t="s">
        <v>15</v>
      </c>
      <c r="B60" s="14">
        <f t="shared" si="2"/>
        <v>45301477.859999999</v>
      </c>
      <c r="C60" s="14">
        <v>0</v>
      </c>
      <c r="D60" s="14">
        <v>10000</v>
      </c>
      <c r="E60" s="14">
        <v>45291477.859999999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>
      <c r="A61" s="13" t="s">
        <v>14</v>
      </c>
      <c r="B61" s="14">
        <f t="shared" si="2"/>
        <v>1500000</v>
      </c>
      <c r="C61" s="14">
        <v>0</v>
      </c>
      <c r="D61" s="14">
        <v>0</v>
      </c>
      <c r="E61" s="14">
        <v>500000</v>
      </c>
      <c r="F61" s="14">
        <v>0</v>
      </c>
      <c r="G61" s="14">
        <v>500000</v>
      </c>
      <c r="H61" s="14">
        <v>0</v>
      </c>
      <c r="I61" s="14">
        <v>0</v>
      </c>
      <c r="J61" s="14">
        <v>500000</v>
      </c>
      <c r="K61" s="14">
        <v>0</v>
      </c>
      <c r="L61" s="14">
        <v>0</v>
      </c>
      <c r="M61" s="14">
        <v>0</v>
      </c>
      <c r="N61" s="14">
        <v>0</v>
      </c>
    </row>
    <row r="62" spans="1:14">
      <c r="A62" s="13" t="s">
        <v>71</v>
      </c>
      <c r="B62" s="14">
        <f t="shared" si="2"/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>
      <c r="A63" s="13" t="s">
        <v>13</v>
      </c>
      <c r="B63" s="14">
        <f t="shared" si="2"/>
        <v>7667812.5800000001</v>
      </c>
      <c r="C63" s="14">
        <v>0</v>
      </c>
      <c r="D63" s="14">
        <v>46000</v>
      </c>
      <c r="E63" s="14">
        <v>7302162.5800000001</v>
      </c>
      <c r="F63" s="14">
        <v>62000</v>
      </c>
      <c r="G63" s="14">
        <v>65650</v>
      </c>
      <c r="H63" s="14">
        <v>42000</v>
      </c>
      <c r="I63" s="14">
        <v>30000</v>
      </c>
      <c r="J63" s="14">
        <v>30000</v>
      </c>
      <c r="K63" s="14">
        <v>30000</v>
      </c>
      <c r="L63" s="14">
        <v>30000</v>
      </c>
      <c r="M63" s="14">
        <v>30000</v>
      </c>
      <c r="N63" s="14">
        <v>0</v>
      </c>
    </row>
    <row r="64" spans="1:14">
      <c r="A64" s="13" t="s">
        <v>72</v>
      </c>
      <c r="B64" s="14">
        <f t="shared" si="2"/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</row>
    <row r="65" spans="1:14">
      <c r="A65" s="13" t="s">
        <v>73</v>
      </c>
      <c r="B65" s="14">
        <f t="shared" si="2"/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>
      <c r="A66" s="13" t="s">
        <v>12</v>
      </c>
      <c r="B66" s="14">
        <f t="shared" si="2"/>
        <v>65016</v>
      </c>
      <c r="C66" s="14">
        <v>0</v>
      </c>
      <c r="D66" s="14">
        <v>0</v>
      </c>
      <c r="E66" s="14">
        <v>0</v>
      </c>
      <c r="F66" s="14">
        <v>0</v>
      </c>
      <c r="G66" s="14">
        <v>65016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</row>
    <row r="67" spans="1:14">
      <c r="A67" s="12" t="s">
        <v>11</v>
      </c>
      <c r="B67" s="11">
        <f>+B68+B69+B70</f>
        <v>5019613657</v>
      </c>
      <c r="C67" s="11">
        <f t="shared" ref="C67:N67" si="7">+C68+C69+C70</f>
        <v>124726443.54000001</v>
      </c>
      <c r="D67" s="11">
        <f t="shared" si="7"/>
        <v>456448837.38999999</v>
      </c>
      <c r="E67" s="11">
        <f t="shared" si="7"/>
        <v>504393711.39999998</v>
      </c>
      <c r="F67" s="11">
        <f t="shared" si="7"/>
        <v>477626028.73000002</v>
      </c>
      <c r="G67" s="11">
        <f t="shared" si="7"/>
        <v>506574928.73000002</v>
      </c>
      <c r="H67" s="11">
        <f t="shared" si="7"/>
        <v>448263703.81999999</v>
      </c>
      <c r="I67" s="11">
        <f t="shared" si="7"/>
        <v>474740372.34000003</v>
      </c>
      <c r="J67" s="11">
        <f t="shared" si="7"/>
        <v>504102037.38999999</v>
      </c>
      <c r="K67" s="11">
        <f t="shared" si="7"/>
        <v>443748237.38999999</v>
      </c>
      <c r="L67" s="11">
        <f t="shared" si="7"/>
        <v>444133741.28999996</v>
      </c>
      <c r="M67" s="11">
        <f t="shared" si="7"/>
        <v>503388276.44</v>
      </c>
      <c r="N67" s="11">
        <f t="shared" si="7"/>
        <v>131467338.54000001</v>
      </c>
    </row>
    <row r="68" spans="1:14">
      <c r="A68" s="13" t="s">
        <v>10</v>
      </c>
      <c r="B68" s="14">
        <f t="shared" si="2"/>
        <v>2719092623</v>
      </c>
      <c r="C68" s="14">
        <v>15000000</v>
      </c>
      <c r="D68" s="14">
        <v>254509258</v>
      </c>
      <c r="E68" s="14">
        <v>301509258</v>
      </c>
      <c r="F68" s="14">
        <v>271509258</v>
      </c>
      <c r="G68" s="14">
        <v>301509258</v>
      </c>
      <c r="H68" s="14">
        <v>241509258</v>
      </c>
      <c r="I68" s="14">
        <v>241509258</v>
      </c>
      <c r="J68" s="14">
        <v>301509258</v>
      </c>
      <c r="K68" s="14">
        <v>241509258</v>
      </c>
      <c r="L68" s="14">
        <v>241509258</v>
      </c>
      <c r="M68" s="14">
        <v>301509301</v>
      </c>
      <c r="N68" s="14">
        <v>6000000</v>
      </c>
    </row>
    <row r="69" spans="1:14">
      <c r="A69" s="13" t="s">
        <v>9</v>
      </c>
      <c r="B69" s="14">
        <f t="shared" si="2"/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</row>
    <row r="70" spans="1:14" ht="27" customHeight="1">
      <c r="A70" s="13" t="s">
        <v>8</v>
      </c>
      <c r="B70" s="14">
        <f t="shared" si="2"/>
        <v>2300521034</v>
      </c>
      <c r="C70" s="14">
        <v>109726443.54000001</v>
      </c>
      <c r="D70" s="14">
        <v>201939579.38999999</v>
      </c>
      <c r="E70" s="14">
        <v>202884453.40000001</v>
      </c>
      <c r="F70" s="14">
        <v>206116770.72999999</v>
      </c>
      <c r="G70" s="14">
        <v>205065670.72999999</v>
      </c>
      <c r="H70" s="14">
        <v>206754445.81999999</v>
      </c>
      <c r="I70" s="14">
        <v>233231114.34</v>
      </c>
      <c r="J70" s="14">
        <v>202592779.38999999</v>
      </c>
      <c r="K70" s="14">
        <v>202238979.38999999</v>
      </c>
      <c r="L70" s="14">
        <v>202624483.28999999</v>
      </c>
      <c r="M70" s="14">
        <v>201878975.44</v>
      </c>
      <c r="N70" s="14">
        <v>125467338.54000001</v>
      </c>
    </row>
    <row r="71" spans="1:14" s="5" customFormat="1" ht="16.5" customHeight="1">
      <c r="A71" s="12" t="s">
        <v>85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s="5" customFormat="1" ht="31.5" customHeight="1">
      <c r="A72" s="13" t="s">
        <v>74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</row>
    <row r="73" spans="1:14" s="5" customFormat="1" ht="16.5" customHeight="1">
      <c r="A73" s="13" t="s">
        <v>75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s="5" customFormat="1" ht="16.5" customHeight="1">
      <c r="A74" s="13" t="s">
        <v>76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5" customFormat="1" ht="16.5" customHeight="1">
      <c r="A75" s="13" t="s">
        <v>77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s="5" customFormat="1" ht="31.5" customHeight="1">
      <c r="A76" s="13" t="s">
        <v>78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</row>
    <row r="77" spans="1:14" s="5" customFormat="1" ht="16.5" customHeight="1">
      <c r="A77" s="13" t="s">
        <v>79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</row>
    <row r="78" spans="1:14" s="5" customFormat="1" ht="33.75" customHeight="1">
      <c r="A78" s="13" t="s">
        <v>80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</row>
    <row r="79" spans="1:14">
      <c r="A79" s="12" t="s">
        <v>7</v>
      </c>
      <c r="B79" s="11">
        <f>+B80+B81+B82</f>
        <v>12493828544</v>
      </c>
      <c r="C79" s="11">
        <f>+C80+C81+C82</f>
        <v>12493828544</v>
      </c>
      <c r="D79" s="11">
        <f t="shared" ref="D79:N79" si="8">+D80+D81+D82</f>
        <v>0</v>
      </c>
      <c r="E79" s="11">
        <f t="shared" si="8"/>
        <v>0</v>
      </c>
      <c r="F79" s="11">
        <f t="shared" si="8"/>
        <v>0</v>
      </c>
      <c r="G79" s="11">
        <f t="shared" si="8"/>
        <v>0</v>
      </c>
      <c r="H79" s="11">
        <f t="shared" si="8"/>
        <v>0</v>
      </c>
      <c r="I79" s="11">
        <f t="shared" si="8"/>
        <v>0</v>
      </c>
      <c r="J79" s="11">
        <f t="shared" si="8"/>
        <v>0</v>
      </c>
      <c r="K79" s="11">
        <f t="shared" si="8"/>
        <v>0</v>
      </c>
      <c r="L79" s="11">
        <f t="shared" si="8"/>
        <v>0</v>
      </c>
      <c r="M79" s="11">
        <f t="shared" si="8"/>
        <v>0</v>
      </c>
      <c r="N79" s="11">
        <f t="shared" si="8"/>
        <v>0</v>
      </c>
    </row>
    <row r="80" spans="1:14">
      <c r="A80" s="13" t="s">
        <v>6</v>
      </c>
      <c r="B80" s="14">
        <f t="shared" ref="B80:B90" si="9">+C80+D80+E80+F80+G80+N80+H80+I80+J80+K80+L80+M80</f>
        <v>4572242672</v>
      </c>
      <c r="C80" s="14">
        <v>4572242672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</row>
    <row r="81" spans="1:14">
      <c r="A81" s="13" t="s">
        <v>5</v>
      </c>
      <c r="B81" s="14">
        <f t="shared" si="9"/>
        <v>7921585872</v>
      </c>
      <c r="C81" s="14">
        <v>7921585872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</row>
    <row r="82" spans="1:14">
      <c r="A82" s="13" t="s">
        <v>81</v>
      </c>
      <c r="B82" s="14">
        <f t="shared" si="9"/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</row>
    <row r="83" spans="1:14">
      <c r="A83" s="12" t="s">
        <v>4</v>
      </c>
      <c r="B83" s="11">
        <f>+B84+B85+B86+B87+B88+B89+B90</f>
        <v>1192768528</v>
      </c>
      <c r="C83" s="11">
        <f t="shared" ref="C83:N83" si="10">+C84+C85+C86+C87+C88+C89+C90</f>
        <v>77522361</v>
      </c>
      <c r="D83" s="11">
        <f t="shared" si="10"/>
        <v>74213560</v>
      </c>
      <c r="E83" s="11">
        <f t="shared" si="10"/>
        <v>143167413</v>
      </c>
      <c r="F83" s="11">
        <f t="shared" si="10"/>
        <v>75232310</v>
      </c>
      <c r="G83" s="11">
        <f t="shared" si="10"/>
        <v>74935469</v>
      </c>
      <c r="H83" s="11">
        <f t="shared" si="10"/>
        <v>144561325</v>
      </c>
      <c r="I83" s="11">
        <f t="shared" si="10"/>
        <v>78567403</v>
      </c>
      <c r="J83" s="11">
        <f t="shared" si="10"/>
        <v>78800882</v>
      </c>
      <c r="K83" s="11">
        <f t="shared" si="10"/>
        <v>132505649</v>
      </c>
      <c r="L83" s="11">
        <f t="shared" si="10"/>
        <v>77961512</v>
      </c>
      <c r="M83" s="11">
        <f t="shared" si="10"/>
        <v>79100945</v>
      </c>
      <c r="N83" s="11">
        <f t="shared" si="10"/>
        <v>156199699</v>
      </c>
    </row>
    <row r="84" spans="1:14">
      <c r="A84" s="13" t="s">
        <v>3</v>
      </c>
      <c r="B84" s="14">
        <f t="shared" si="9"/>
        <v>307040998</v>
      </c>
      <c r="C84" s="14">
        <v>15406174</v>
      </c>
      <c r="D84" s="14">
        <v>15516701</v>
      </c>
      <c r="E84" s="14">
        <v>39965523</v>
      </c>
      <c r="F84" s="14">
        <v>15740145</v>
      </c>
      <c r="G84" s="14">
        <v>15853074</v>
      </c>
      <c r="H84" s="14">
        <v>40888414</v>
      </c>
      <c r="I84" s="14">
        <v>18353649</v>
      </c>
      <c r="J84" s="14">
        <v>18482665</v>
      </c>
      <c r="K84" s="14">
        <v>44118293</v>
      </c>
      <c r="L84" s="14">
        <v>18743440</v>
      </c>
      <c r="M84" s="14">
        <v>18875210</v>
      </c>
      <c r="N84" s="14">
        <v>45097710</v>
      </c>
    </row>
    <row r="85" spans="1:14">
      <c r="A85" s="13" t="s">
        <v>2</v>
      </c>
      <c r="B85" s="14">
        <f t="shared" si="9"/>
        <v>832401357</v>
      </c>
      <c r="C85" s="14">
        <v>59830555</v>
      </c>
      <c r="D85" s="14">
        <v>57744637</v>
      </c>
      <c r="E85" s="14">
        <v>83203065</v>
      </c>
      <c r="F85" s="14">
        <v>58770033</v>
      </c>
      <c r="G85" s="14">
        <v>58604509</v>
      </c>
      <c r="H85" s="14">
        <v>85374091</v>
      </c>
      <c r="I85" s="14">
        <v>59013234</v>
      </c>
      <c r="J85" s="14">
        <v>59832675</v>
      </c>
      <c r="K85" s="14">
        <v>85417154</v>
      </c>
      <c r="L85" s="14">
        <v>58742484</v>
      </c>
      <c r="M85" s="14">
        <v>58692326</v>
      </c>
      <c r="N85" s="14">
        <v>107176594</v>
      </c>
    </row>
    <row r="86" spans="1:14">
      <c r="A86" s="13" t="s">
        <v>82</v>
      </c>
      <c r="B86" s="14">
        <f t="shared" si="9"/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</row>
    <row r="87" spans="1:14">
      <c r="A87" s="13" t="s">
        <v>1</v>
      </c>
      <c r="B87" s="14">
        <f t="shared" si="9"/>
        <v>48076876</v>
      </c>
      <c r="C87" s="14">
        <v>2151605</v>
      </c>
      <c r="D87" s="14">
        <v>823243</v>
      </c>
      <c r="E87" s="14">
        <v>18221022</v>
      </c>
      <c r="F87" s="14">
        <v>575711</v>
      </c>
      <c r="G87" s="14">
        <v>345643</v>
      </c>
      <c r="H87" s="14">
        <v>17496368</v>
      </c>
      <c r="I87" s="14">
        <v>1060129</v>
      </c>
      <c r="J87" s="14">
        <v>345643</v>
      </c>
      <c r="K87" s="14">
        <v>2171010</v>
      </c>
      <c r="L87" s="14">
        <v>345643</v>
      </c>
      <c r="M87" s="14">
        <v>1399469</v>
      </c>
      <c r="N87" s="14">
        <v>3141390</v>
      </c>
    </row>
    <row r="88" spans="1:14">
      <c r="A88" s="13" t="s">
        <v>0</v>
      </c>
      <c r="B88" s="14">
        <f t="shared" si="9"/>
        <v>5249297</v>
      </c>
      <c r="C88" s="14">
        <v>134027</v>
      </c>
      <c r="D88" s="14">
        <v>128979</v>
      </c>
      <c r="E88" s="14">
        <v>1777803</v>
      </c>
      <c r="F88" s="14">
        <v>146421</v>
      </c>
      <c r="G88" s="14">
        <v>132243</v>
      </c>
      <c r="H88" s="14">
        <v>802452</v>
      </c>
      <c r="I88" s="14">
        <v>140391</v>
      </c>
      <c r="J88" s="14">
        <v>139899</v>
      </c>
      <c r="K88" s="14">
        <v>799192</v>
      </c>
      <c r="L88" s="14">
        <v>129945</v>
      </c>
      <c r="M88" s="14">
        <v>133940</v>
      </c>
      <c r="N88" s="14">
        <v>784005</v>
      </c>
    </row>
    <row r="89" spans="1:14">
      <c r="A89" s="15" t="s">
        <v>83</v>
      </c>
      <c r="B89" s="14">
        <f t="shared" si="9"/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</row>
    <row r="90" spans="1:14" ht="16.5" customHeight="1">
      <c r="A90" s="16" t="s">
        <v>84</v>
      </c>
      <c r="B90" s="14">
        <f t="shared" si="9"/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</row>
  </sheetData>
  <mergeCells count="1">
    <mergeCell ref="A14:N14"/>
  </mergeCells>
  <pageMargins left="0.9055118110236221" right="0.19685039370078741" top="0.27559055118110237" bottom="0.19685039370078741" header="0" footer="0.19685039370078741"/>
  <pageSetup paperSize="5" scale="46" fitToHeight="3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Capitulo</vt:lpstr>
      <vt:lpstr>Capitulo!Área_de_impresión</vt:lpstr>
      <vt:lpstr>Capitulo!Títulos_a_imprimir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2017-01-26T22:42:21Z</cp:lastPrinted>
  <dcterms:created xsi:type="dcterms:W3CDTF">2015-01-23T21:00:59Z</dcterms:created>
  <dcterms:modified xsi:type="dcterms:W3CDTF">2017-01-27T17:37:33Z</dcterms:modified>
</cp:coreProperties>
</file>