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45" yWindow="-120" windowWidth="11475" windowHeight="1176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F85" i="1" l="1"/>
  <c r="F86" i="1"/>
  <c r="F87" i="1"/>
  <c r="F84" i="1"/>
  <c r="I84" i="1" s="1"/>
  <c r="H72" i="1"/>
  <c r="F80" i="1"/>
  <c r="I80" i="1" s="1"/>
  <c r="F81" i="1"/>
  <c r="I81" i="1" s="1"/>
  <c r="G63" i="1"/>
  <c r="F67" i="1"/>
  <c r="I67" i="1" s="1"/>
  <c r="F68" i="1"/>
  <c r="F69" i="1"/>
  <c r="F70" i="1"/>
  <c r="I70" i="1" s="1"/>
  <c r="I68" i="1"/>
  <c r="I69" i="1"/>
  <c r="H53" i="1"/>
  <c r="I60" i="1"/>
  <c r="F60" i="1"/>
  <c r="F61" i="1"/>
  <c r="I61" i="1" s="1"/>
  <c r="F56" i="1"/>
  <c r="F57" i="1"/>
  <c r="F58" i="1"/>
  <c r="F59" i="1"/>
  <c r="F55" i="1"/>
  <c r="G53" i="1"/>
  <c r="E53" i="1"/>
  <c r="G35" i="1"/>
  <c r="F43" i="1"/>
  <c r="I43" i="1"/>
  <c r="H26" i="1"/>
  <c r="G26" i="1"/>
  <c r="F28" i="1"/>
  <c r="I28" i="1" s="1"/>
  <c r="F29" i="1"/>
  <c r="I29" i="1" s="1"/>
  <c r="F53" i="1" l="1"/>
  <c r="H83" i="1"/>
  <c r="I87" i="1"/>
  <c r="I86" i="1"/>
  <c r="I83" i="1" s="1"/>
  <c r="I85" i="1"/>
  <c r="G83" i="1"/>
  <c r="F83" i="1"/>
  <c r="E83" i="1"/>
  <c r="D83" i="1"/>
  <c r="D72" i="1" l="1"/>
  <c r="F79" i="1" l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G72" i="1"/>
  <c r="G51" i="1" s="1"/>
  <c r="E72" i="1"/>
  <c r="F66" i="1"/>
  <c r="I66" i="1" s="1"/>
  <c r="F65" i="1"/>
  <c r="I65" i="1" s="1"/>
  <c r="F64" i="1"/>
  <c r="H63" i="1"/>
  <c r="E63" i="1"/>
  <c r="D63" i="1"/>
  <c r="I59" i="1"/>
  <c r="I58" i="1"/>
  <c r="I57" i="1"/>
  <c r="I56" i="1"/>
  <c r="I55" i="1"/>
  <c r="I54" i="1"/>
  <c r="I64" i="1" l="1"/>
  <c r="I63" i="1" s="1"/>
  <c r="F63" i="1"/>
  <c r="I72" i="1"/>
  <c r="E51" i="1"/>
  <c r="F72" i="1"/>
  <c r="F51" i="1" s="1"/>
  <c r="I53" i="1" l="1"/>
  <c r="I51" i="1" s="1"/>
  <c r="H51" i="1"/>
  <c r="D53" i="1"/>
  <c r="D51" i="1" s="1"/>
  <c r="E26" i="1" l="1"/>
  <c r="D26" i="1"/>
  <c r="F49" i="1"/>
  <c r="I49" i="1" s="1"/>
  <c r="F48" i="1"/>
  <c r="I48" i="1" s="1"/>
  <c r="F47" i="1"/>
  <c r="I47" i="1" s="1"/>
  <c r="F46" i="1"/>
  <c r="I46" i="1" s="1"/>
  <c r="F44" i="1"/>
  <c r="I44" i="1" s="1"/>
  <c r="H45" i="1"/>
  <c r="G45" i="1"/>
  <c r="G15" i="1" s="1"/>
  <c r="E45" i="1"/>
  <c r="D45" i="1"/>
  <c r="F42" i="1"/>
  <c r="I42" i="1" s="1"/>
  <c r="F41" i="1"/>
  <c r="I41" i="1" s="1"/>
  <c r="F40" i="1"/>
  <c r="I40" i="1" s="1"/>
  <c r="I39" i="1"/>
  <c r="F38" i="1"/>
  <c r="I38" i="1" s="1"/>
  <c r="F37" i="1"/>
  <c r="I37" i="1" s="1"/>
  <c r="F36" i="1"/>
  <c r="I36" i="1" s="1"/>
  <c r="H35" i="1"/>
  <c r="E35" i="1"/>
  <c r="D35" i="1"/>
  <c r="F33" i="1"/>
  <c r="I33" i="1" s="1"/>
  <c r="F32" i="1"/>
  <c r="I32" i="1" s="1"/>
  <c r="F31" i="1"/>
  <c r="I31" i="1" s="1"/>
  <c r="F30" i="1"/>
  <c r="I30" i="1" s="1"/>
  <c r="F27" i="1"/>
  <c r="F24" i="1"/>
  <c r="I24" i="1" s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H16" i="1"/>
  <c r="D16" i="1"/>
  <c r="I35" i="1" l="1"/>
  <c r="F45" i="1"/>
  <c r="I45" i="1"/>
  <c r="I27" i="1"/>
  <c r="I26" i="1" s="1"/>
  <c r="F26" i="1"/>
  <c r="E15" i="1"/>
  <c r="E88" i="1" s="1"/>
  <c r="H15" i="1"/>
  <c r="H88" i="1" s="1"/>
  <c r="D15" i="1"/>
  <c r="D88" i="1" s="1"/>
  <c r="F35" i="1"/>
  <c r="F15" i="1" s="1"/>
  <c r="F88" i="1" s="1"/>
  <c r="I16" i="1"/>
  <c r="G88" i="1"/>
  <c r="I15" i="1" l="1"/>
  <c r="I88" i="1" s="1"/>
</calcChain>
</file>

<file path=xl/sharedStrings.xml><?xml version="1.0" encoding="utf-8"?>
<sst xmlns="http://schemas.openxmlformats.org/spreadsheetml/2006/main" count="136" uniqueCount="78">
  <si>
    <t>GOBIERNO ESTATAL CONSOLIDADO</t>
  </si>
  <si>
    <t>Estado Analítico del Ejercicio del Presupuesto de Egresos Detallado - LDF</t>
  </si>
  <si>
    <t>(Clasificación Finalidad y Función)</t>
  </si>
  <si>
    <t>(PESOS)</t>
  </si>
  <si>
    <t>Modificado</t>
  </si>
  <si>
    <t>Devengado</t>
  </si>
  <si>
    <t>C  o  n  c  e  p  t  o</t>
  </si>
  <si>
    <t>Ampliaciones / Reducciones</t>
  </si>
  <si>
    <t>Aprobado (d)</t>
  </si>
  <si>
    <t>Pagado</t>
  </si>
  <si>
    <t>Subejercicio  ( e )</t>
  </si>
  <si>
    <t>Egresos</t>
  </si>
  <si>
    <t>I. Gasto No Etiquetado (I=A+B+C+D)</t>
  </si>
  <si>
    <t>A.Gobierno (A=a1+a2+a3+a4+a5+a6+a7+a8)</t>
  </si>
  <si>
    <t>a1)</t>
  </si>
  <si>
    <t>a2)</t>
  </si>
  <si>
    <t>a3)</t>
  </si>
  <si>
    <t>a4)</t>
  </si>
  <si>
    <t>a5)</t>
  </si>
  <si>
    <t>a6)</t>
  </si>
  <si>
    <t>a7)</t>
  </si>
  <si>
    <t>a8)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</si>
  <si>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</si>
  <si>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</si>
  <si>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</si>
  <si>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</si>
  <si>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</si>
  <si>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</si>
  <si>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</si>
  <si>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</si>
  <si>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B. Desarrollo Social (B=b1+b2+b3+b4+b5+b6+b7)</t>
  </si>
  <si>
    <t>b1)</t>
  </si>
  <si>
    <t>b2)</t>
  </si>
  <si>
    <t>b3)</t>
  </si>
  <si>
    <t>b4)</t>
  </si>
  <si>
    <t>b5)</t>
  </si>
  <si>
    <t>b6)</t>
  </si>
  <si>
    <t>b7)</t>
  </si>
  <si>
    <t>Protección Ambiental</t>
  </si>
  <si>
    <t>Vivienda y Servicios a la Comunidad</t>
  </si>
  <si>
    <t>Salud</t>
  </si>
  <si>
    <t>Recreación Cultura y Otras Manifestaciones Sociales</t>
  </si>
  <si>
    <t>Educación</t>
  </si>
  <si>
    <t>Protección Social</t>
  </si>
  <si>
    <t>Otros Asuntos Sociales</t>
  </si>
  <si>
    <t>C. Desarrollo Económico (C=c1+c2+c3+c4+c5+c6+c7+c8+c9)</t>
  </si>
  <si>
    <t>c1)</t>
  </si>
  <si>
    <t>c2)</t>
  </si>
  <si>
    <t>c3)</t>
  </si>
  <si>
    <t>c4)</t>
  </si>
  <si>
    <t>c5)</t>
  </si>
  <si>
    <t>c6)</t>
  </si>
  <si>
    <t>c7)</t>
  </si>
  <si>
    <t>c8)</t>
  </si>
  <si>
    <t>c9)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</si>
  <si>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</si>
  <si>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</si>
  <si>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</si>
  <si>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</si>
  <si>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</si>
  <si>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</si>
  <si>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</si>
  <si>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</si>
  <si>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</si>
  <si>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D. Otras No Clasificadas en Funciones Anteriores (D=d1+d2+d3+d4)</t>
  </si>
  <si>
    <t>d1)</t>
  </si>
  <si>
    <t>d2)</t>
  </si>
  <si>
    <t>d3)</t>
  </si>
  <si>
    <t>d4)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</si>
  <si>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</si>
  <si>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</si>
  <si>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</si>
  <si>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Edeudos de Ejercicios Fiscales Anteriores</t>
  </si>
  <si>
    <t>II. Gasto Etiquetado (II=A+B+C+D)</t>
  </si>
  <si>
    <t>III. Total de Egresos (III = I +II)</t>
  </si>
  <si>
    <t>Del 1 de Enero al 30 de Junio de 2017</t>
  </si>
  <si>
    <t>Recreación, Cultura y Otras Manifestaciones Sociales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</si>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</sst>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ont="1" applyFill="1"/>
    <xf numFmtId="4" fontId="3" fillId="0" borderId="11" xfId="0" applyNumberFormat="1" applyFont="1" applyFill="1" applyBorder="1"/>
    <xf numFmtId="4" fontId="4" fillId="0" borderId="6" xfId="0" applyNumberFormat="1" applyFont="1" applyFill="1" applyBorder="1"/>
    <xf numFmtId="4" fontId="2" fillId="0" borderId="11" xfId="0" applyNumberFormat="1" applyFont="1" applyFill="1" applyBorder="1"/>
    <xf numFmtId="4" fontId="2" fillId="0" borderId="6" xfId="0" applyNumberFormat="1" applyFont="1" applyFill="1" applyBorder="1"/>
    <xf numFmtId="4" fontId="5" fillId="0" borderId="11" xfId="0" applyNumberFormat="1" applyFont="1" applyFill="1" applyBorder="1"/>
    <xf numFmtId="49" fontId="3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0" fillId="0" borderId="0" xfId="0" applyFont="1" applyFill="1" applyAlignment="1"/>
    <xf numFmtId="49" fontId="2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1" fontId="2" fillId="0" borderId="11" xfId="0" applyNumberFormat="1" applyFont="1" applyFill="1" applyBorder="1"/>
    <xf numFmtId="1" fontId="4" fillId="0" borderId="0" xfId="0" applyNumberFormat="1" applyFont="1" applyFill="1" applyBorder="1"/>
    <xf numFmtId="49" fontId="2" fillId="0" borderId="11" xfId="0" applyNumberFormat="1" applyFont="1" applyFill="1" applyBorder="1"/>
    <xf numFmtId="1" fontId="2" fillId="0" borderId="0" xfId="0" applyNumberFormat="1" applyFont="1" applyFill="1" applyBorder="1"/>
    <xf numFmtId="0" fontId="0" fillId="0" borderId="6" xfId="0" applyFont="1" applyFill="1" applyBorder="1"/>
    <xf numFmtId="1" fontId="3" fillId="0" borderId="5" xfId="0" applyNumberFormat="1" applyFont="1" applyFill="1" applyBorder="1" applyAlignment="1"/>
    <xf numFmtId="49" fontId="2" fillId="0" borderId="6" xfId="0" applyNumberFormat="1" applyFont="1" applyFill="1" applyBorder="1" applyAlignment="1"/>
    <xf numFmtId="1" fontId="2" fillId="0" borderId="5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2" fillId="0" borderId="0" xfId="0" applyNumberFormat="1" applyFont="1" applyFill="1" applyBorder="1"/>
    <xf numFmtId="1" fontId="2" fillId="0" borderId="5" xfId="0" applyNumberFormat="1" applyFont="1" applyFill="1" applyBorder="1" applyAlignment="1">
      <alignment horizontal="right" vertical="top"/>
    </xf>
    <xf numFmtId="49" fontId="2" fillId="0" borderId="6" xfId="0" applyNumberFormat="1" applyFont="1" applyFill="1" applyBorder="1" applyAlignment="1">
      <alignment wrapText="1"/>
    </xf>
    <xf numFmtId="1" fontId="2" fillId="0" borderId="5" xfId="0" applyNumberFormat="1" applyFont="1" applyFill="1" applyBorder="1" applyAlignment="1"/>
    <xf numFmtId="4" fontId="4" fillId="0" borderId="11" xfId="0" applyNumberFormat="1" applyFont="1" applyFill="1" applyBorder="1"/>
    <xf numFmtId="1" fontId="3" fillId="0" borderId="5" xfId="0" applyNumberFormat="1" applyFont="1" applyFill="1" applyBorder="1" applyAlignment="1">
      <alignment horizontal="left" wrapText="1"/>
    </xf>
    <xf numFmtId="1" fontId="3" fillId="0" borderId="6" xfId="0" applyNumberFormat="1" applyFont="1" applyFill="1" applyBorder="1" applyAlignment="1">
      <alignment horizontal="left" wrapText="1"/>
    </xf>
    <xf numFmtId="1" fontId="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49" fontId="2" fillId="0" borderId="5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/>
    <xf numFmtId="49" fontId="2" fillId="0" borderId="9" xfId="0" applyNumberFormat="1" applyFont="1" applyFill="1" applyBorder="1" applyAlignment="1"/>
    <xf numFmtId="4" fontId="3" fillId="0" borderId="12" xfId="1" applyNumberFormat="1" applyFont="1" applyFill="1" applyBorder="1"/>
    <xf numFmtId="4" fontId="5" fillId="0" borderId="12" xfId="1" applyNumberFormat="1" applyFont="1" applyFill="1" applyBorder="1"/>
    <xf numFmtId="1" fontId="2" fillId="0" borderId="7" xfId="0" applyNumberFormat="1" applyFont="1" applyFill="1" applyBorder="1" applyAlignment="1">
      <alignment horizontal="right"/>
    </xf>
    <xf numFmtId="4" fontId="2" fillId="0" borderId="12" xfId="0" applyNumberFormat="1" applyFont="1" applyFill="1" applyBorder="1"/>
    <xf numFmtId="4" fontId="4" fillId="0" borderId="8" xfId="0" applyNumberFormat="1" applyFont="1" applyFill="1" applyBorder="1"/>
    <xf numFmtId="4" fontId="2" fillId="0" borderId="8" xfId="0" applyNumberFormat="1" applyFont="1" applyFill="1" applyBorder="1"/>
    <xf numFmtId="4" fontId="2" fillId="0" borderId="9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969819</xdr:colOff>
      <xdr:row>0</xdr:row>
      <xdr:rowOff>43295</xdr:rowOff>
    </xdr:from>
    <xdr:to>
      <xdr:col>8</xdr:col>
      <xdr:colOff>589627</xdr:colOff>
      <xdr:row>5</xdr:row>
      <xdr:rowOff>186170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8114" y="233795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88"/>
  <sheetViews>
    <sheetView tabSelected="1" topLeftCell="A65" zoomScaleNormal="100" workbookViewId="0">
      <selection activeCell="C73" sqref="C73"/>
    </sheetView>
  </sheetViews>
  <sheetFormatPr baseColWidth="10" defaultRowHeight="15" x14ac:dyDescent="0.25"/>
  <cols>
    <col min="1" max="1" width="4.28515625" style="1" customWidth="1"/>
    <col min="2" max="2" width="6.42578125" style="9" customWidth="1"/>
    <col min="3" max="3" width="48.7109375" style="9" customWidth="1"/>
    <col min="4" max="4" width="18.85546875" style="1" customWidth="1"/>
    <col min="5" max="5" width="15.140625" style="1" customWidth="1"/>
    <col min="6" max="6" width="20.28515625" style="1" customWidth="1"/>
    <col min="7" max="7" width="17" style="1" customWidth="1"/>
    <col min="8" max="8" width="18.140625" style="1" customWidth="1"/>
    <col min="9" max="9" width="16.5703125" style="1" customWidth="1"/>
    <col min="10" max="16384" width="11.42578125" style="1"/>
  </cols>
  <sheetData>
    <row r="6" spans="2:9" ht="15.75" thickBot="1" x14ac:dyDescent="0.3">
      <c r="D6" s="10"/>
      <c r="E6" s="10"/>
      <c r="F6" s="10"/>
      <c r="G6" s="10"/>
      <c r="H6" s="10"/>
    </row>
    <row r="7" spans="2:9" x14ac:dyDescent="0.25">
      <c r="B7" s="11" t="s">
        <v>0</v>
      </c>
      <c r="C7" s="12"/>
      <c r="D7" s="12"/>
      <c r="E7" s="12"/>
      <c r="F7" s="12"/>
      <c r="G7" s="12"/>
      <c r="H7" s="12"/>
      <c r="I7" s="13"/>
    </row>
    <row r="8" spans="2:9" x14ac:dyDescent="0.25">
      <c r="B8" s="14" t="s">
        <v>1</v>
      </c>
      <c r="C8" s="15"/>
      <c r="D8" s="15"/>
      <c r="E8" s="15"/>
      <c r="F8" s="15"/>
      <c r="G8" s="15"/>
      <c r="H8" s="15"/>
      <c r="I8" s="16"/>
    </row>
    <row r="9" spans="2:9" x14ac:dyDescent="0.25">
      <c r="B9" s="14" t="s">
        <v>2</v>
      </c>
      <c r="C9" s="15"/>
      <c r="D9" s="15"/>
      <c r="E9" s="15"/>
      <c r="F9" s="15"/>
      <c r="G9" s="15"/>
      <c r="H9" s="15"/>
      <c r="I9" s="16"/>
    </row>
    <row r="10" spans="2:9" x14ac:dyDescent="0.25">
      <c r="B10" s="14" t="s">
        <v>75</v>
      </c>
      <c r="C10" s="15"/>
      <c r="D10" s="15"/>
      <c r="E10" s="15"/>
      <c r="F10" s="15"/>
      <c r="G10" s="15"/>
      <c r="H10" s="15"/>
      <c r="I10" s="16"/>
    </row>
    <row r="11" spans="2:9" ht="15.75" thickBot="1" x14ac:dyDescent="0.3">
      <c r="B11" s="17" t="s">
        <v>3</v>
      </c>
      <c r="C11" s="18"/>
      <c r="D11" s="18"/>
      <c r="E11" s="18"/>
      <c r="F11" s="18"/>
      <c r="G11" s="18"/>
      <c r="H11" s="18"/>
      <c r="I11" s="19"/>
    </row>
    <row r="12" spans="2:9" ht="19.5" customHeight="1" thickBot="1" x14ac:dyDescent="0.3">
      <c r="B12" s="20" t="s">
        <v>6</v>
      </c>
      <c r="C12" s="21"/>
      <c r="D12" s="20" t="s">
        <v>11</v>
      </c>
      <c r="E12" s="22"/>
      <c r="F12" s="22"/>
      <c r="G12" s="22"/>
      <c r="H12" s="21"/>
      <c r="I12" s="23" t="s">
        <v>10</v>
      </c>
    </row>
    <row r="13" spans="2:9" ht="36.75" customHeight="1" thickBot="1" x14ac:dyDescent="0.3">
      <c r="B13" s="24"/>
      <c r="C13" s="25"/>
      <c r="D13" s="26" t="s">
        <v>8</v>
      </c>
      <c r="E13" s="26" t="s">
        <v>7</v>
      </c>
      <c r="F13" s="26" t="s">
        <v>4</v>
      </c>
      <c r="G13" s="27" t="s">
        <v>5</v>
      </c>
      <c r="H13" s="27" t="s">
        <v>9</v>
      </c>
      <c r="I13" s="28"/>
    </row>
    <row r="14" spans="2:9" x14ac:dyDescent="0.25">
      <c r="B14" s="29"/>
      <c r="C14" s="30"/>
      <c r="D14" s="31"/>
      <c r="E14" s="32"/>
      <c r="F14" s="33"/>
      <c r="G14" s="34"/>
      <c r="H14" s="31"/>
      <c r="I14" s="35"/>
    </row>
    <row r="15" spans="2:9" x14ac:dyDescent="0.25">
      <c r="B15" s="7" t="s">
        <v>12</v>
      </c>
      <c r="C15" s="8"/>
      <c r="D15" s="2">
        <f>+D16+D26+D35+D45</f>
        <v>15147266694.999998</v>
      </c>
      <c r="E15" s="6">
        <f t="shared" ref="E15:I15" si="0">+E16+E26+E35+E45</f>
        <v>695307040.83000004</v>
      </c>
      <c r="F15" s="2">
        <f t="shared" si="0"/>
        <v>15842573735.83</v>
      </c>
      <c r="G15" s="2">
        <f t="shared" si="0"/>
        <v>7686234126</v>
      </c>
      <c r="H15" s="2">
        <f t="shared" si="0"/>
        <v>6260229061.8799992</v>
      </c>
      <c r="I15" s="2">
        <f t="shared" si="0"/>
        <v>8156339609.829999</v>
      </c>
    </row>
    <row r="16" spans="2:9" x14ac:dyDescent="0.25">
      <c r="B16" s="36" t="s">
        <v>13</v>
      </c>
      <c r="C16" s="37"/>
      <c r="D16" s="2">
        <f>+D17+D18+D19+D20+D21+D22+D23+D24</f>
        <v>8039254464.7399998</v>
      </c>
      <c r="E16" s="6">
        <v>318201877.27999997</v>
      </c>
      <c r="F16" s="2">
        <v>8357456342.0200005</v>
      </c>
      <c r="G16" s="2">
        <v>4097009230.1199999</v>
      </c>
      <c r="H16" s="2">
        <f t="shared" ref="H16:I16" si="1">+H17+H18+H19+H20+H21+H22+H23+H24</f>
        <v>3375640906.8799996</v>
      </c>
      <c r="I16" s="2">
        <f t="shared" si="1"/>
        <v>4260447111.8999996</v>
      </c>
    </row>
    <row r="17" spans="2:9" x14ac:dyDescent="0.25">
      <c r="B17" s="38" t="s">
        <v>14</v>
      </c>
      <c r="C17" s="37" t="s">
        <v>22</v>
      </c>
      <c r="D17" s="4">
        <v>669597350</v>
      </c>
      <c r="E17" s="39">
        <v>21598650</v>
      </c>
      <c r="F17" s="4">
        <f>+D17+E17</f>
        <v>691196000</v>
      </c>
      <c r="G17" s="40">
        <v>370618675.92000002</v>
      </c>
      <c r="H17" s="4">
        <v>215899853.28999999</v>
      </c>
      <c r="I17" s="5">
        <f>+F17-G17</f>
        <v>320577324.07999998</v>
      </c>
    </row>
    <row r="18" spans="2:9" x14ac:dyDescent="0.25">
      <c r="B18" s="38" t="s">
        <v>15</v>
      </c>
      <c r="C18" s="37" t="s">
        <v>23</v>
      </c>
      <c r="D18" s="4">
        <v>2061393789.98</v>
      </c>
      <c r="E18" s="39">
        <v>-192778393.52000001</v>
      </c>
      <c r="F18" s="4">
        <f t="shared" ref="F18:F24" si="2">+D18+E18</f>
        <v>1868615396.46</v>
      </c>
      <c r="G18" s="40">
        <v>969880887.88999999</v>
      </c>
      <c r="H18" s="4">
        <v>778819401.73000002</v>
      </c>
      <c r="I18" s="5">
        <f t="shared" ref="I18:I24" si="3">+F18-G18</f>
        <v>898734508.57000005</v>
      </c>
    </row>
    <row r="19" spans="2:9" x14ac:dyDescent="0.25">
      <c r="B19" s="38" t="s">
        <v>16</v>
      </c>
      <c r="C19" s="37" t="s">
        <v>24</v>
      </c>
      <c r="D19" s="4">
        <v>1698706028.5599999</v>
      </c>
      <c r="E19" s="39">
        <v>182366093.99000001</v>
      </c>
      <c r="F19" s="4">
        <f t="shared" si="2"/>
        <v>1881072122.55</v>
      </c>
      <c r="G19" s="40">
        <v>984435879.58000004</v>
      </c>
      <c r="H19" s="4">
        <v>794473417.00999999</v>
      </c>
      <c r="I19" s="5">
        <f t="shared" si="3"/>
        <v>896636242.96999991</v>
      </c>
    </row>
    <row r="20" spans="2:9" x14ac:dyDescent="0.25">
      <c r="B20" s="38" t="s">
        <v>17</v>
      </c>
      <c r="C20" s="37" t="s">
        <v>25</v>
      </c>
      <c r="D20" s="4">
        <v>0</v>
      </c>
      <c r="E20" s="39">
        <v>0</v>
      </c>
      <c r="F20" s="4">
        <f t="shared" si="2"/>
        <v>0</v>
      </c>
      <c r="G20" s="40"/>
      <c r="H20" s="4">
        <v>0</v>
      </c>
      <c r="I20" s="5">
        <f t="shared" si="3"/>
        <v>0</v>
      </c>
    </row>
    <row r="21" spans="2:9" x14ac:dyDescent="0.25">
      <c r="B21" s="38" t="s">
        <v>18</v>
      </c>
      <c r="C21" s="37" t="s">
        <v>26</v>
      </c>
      <c r="D21" s="4">
        <v>1201751812.02</v>
      </c>
      <c r="E21" s="39">
        <v>244852071.99000001</v>
      </c>
      <c r="F21" s="4">
        <f t="shared" si="2"/>
        <v>1446603884.01</v>
      </c>
      <c r="G21" s="40">
        <v>775990425.98000002</v>
      </c>
      <c r="H21" s="4">
        <v>711740633.59000003</v>
      </c>
      <c r="I21" s="5">
        <f t="shared" si="3"/>
        <v>670613458.02999997</v>
      </c>
    </row>
    <row r="22" spans="2:9" x14ac:dyDescent="0.25">
      <c r="B22" s="38" t="s">
        <v>19</v>
      </c>
      <c r="C22" s="37" t="s">
        <v>27</v>
      </c>
      <c r="D22" s="4">
        <v>0</v>
      </c>
      <c r="E22" s="39">
        <v>0</v>
      </c>
      <c r="F22" s="4">
        <f t="shared" si="2"/>
        <v>0</v>
      </c>
      <c r="G22" s="40">
        <v>0</v>
      </c>
      <c r="H22" s="4">
        <v>0</v>
      </c>
      <c r="I22" s="5">
        <f t="shared" si="3"/>
        <v>0</v>
      </c>
    </row>
    <row r="23" spans="2:9" ht="14.25" customHeight="1" x14ac:dyDescent="0.25">
      <c r="B23" s="41" t="s">
        <v>20</v>
      </c>
      <c r="C23" s="42" t="s">
        <v>28</v>
      </c>
      <c r="D23" s="4">
        <v>1100389977.9200001</v>
      </c>
      <c r="E23" s="39">
        <v>120337780.75</v>
      </c>
      <c r="F23" s="4">
        <f t="shared" si="2"/>
        <v>1220727758.6700001</v>
      </c>
      <c r="G23" s="40">
        <v>601335923.60000002</v>
      </c>
      <c r="H23" s="4">
        <v>515371543.41000003</v>
      </c>
      <c r="I23" s="3">
        <f t="shared" si="3"/>
        <v>619391835.07000005</v>
      </c>
    </row>
    <row r="24" spans="2:9" x14ac:dyDescent="0.25">
      <c r="B24" s="38" t="s">
        <v>21</v>
      </c>
      <c r="C24" s="37" t="s">
        <v>29</v>
      </c>
      <c r="D24" s="4">
        <v>1307415506.26</v>
      </c>
      <c r="E24" s="39">
        <v>-58174325.93</v>
      </c>
      <c r="F24" s="4">
        <f t="shared" si="2"/>
        <v>1249241180.3299999</v>
      </c>
      <c r="G24" s="40">
        <v>394747437.14999998</v>
      </c>
      <c r="H24" s="4">
        <v>359336057.85000002</v>
      </c>
      <c r="I24" s="3">
        <f t="shared" si="3"/>
        <v>854493743.17999995</v>
      </c>
    </row>
    <row r="25" spans="2:9" x14ac:dyDescent="0.25">
      <c r="B25" s="43"/>
      <c r="C25" s="37"/>
      <c r="D25" s="4"/>
      <c r="E25" s="39"/>
      <c r="F25" s="4"/>
      <c r="G25" s="40"/>
      <c r="H25" s="4"/>
      <c r="I25" s="5"/>
    </row>
    <row r="26" spans="2:9" x14ac:dyDescent="0.25">
      <c r="B26" s="36" t="s">
        <v>30</v>
      </c>
      <c r="C26" s="37"/>
      <c r="D26" s="2">
        <f>+D27+D28+D29+D30+D31+D32+D33</f>
        <v>4655590195.9299994</v>
      </c>
      <c r="E26" s="6">
        <f t="shared" ref="E26:I26" si="4">+E27+E28+E29+E30+E31+E32+E33</f>
        <v>448770198.36000001</v>
      </c>
      <c r="F26" s="2">
        <f t="shared" si="4"/>
        <v>5104360394.289999</v>
      </c>
      <c r="G26" s="2">
        <f t="shared" si="4"/>
        <v>2158193997.0700002</v>
      </c>
      <c r="H26" s="2">
        <f t="shared" si="4"/>
        <v>1599264722.3900001</v>
      </c>
      <c r="I26" s="2">
        <f t="shared" si="4"/>
        <v>2946166397.2199993</v>
      </c>
    </row>
    <row r="27" spans="2:9" x14ac:dyDescent="0.25">
      <c r="B27" s="38" t="s">
        <v>31</v>
      </c>
      <c r="C27" s="37" t="s">
        <v>38</v>
      </c>
      <c r="D27" s="4">
        <v>21705357</v>
      </c>
      <c r="E27" s="39">
        <v>40046428.479999997</v>
      </c>
      <c r="F27" s="4">
        <f t="shared" ref="F27:F33" si="5">+D27+E27</f>
        <v>61751785.479999997</v>
      </c>
      <c r="G27" s="40">
        <v>17324133.850000001</v>
      </c>
      <c r="H27" s="4">
        <v>15173571.83</v>
      </c>
      <c r="I27" s="5">
        <f t="shared" ref="I27:I33" si="6">+F27-G27</f>
        <v>44427651.629999995</v>
      </c>
    </row>
    <row r="28" spans="2:9" x14ac:dyDescent="0.25">
      <c r="B28" s="38" t="s">
        <v>32</v>
      </c>
      <c r="C28" s="37" t="s">
        <v>39</v>
      </c>
      <c r="D28" s="4">
        <v>816720536.75999999</v>
      </c>
      <c r="E28" s="39">
        <v>92941375.599999994</v>
      </c>
      <c r="F28" s="4">
        <f t="shared" si="5"/>
        <v>909661912.36000001</v>
      </c>
      <c r="G28" s="40">
        <v>459297819.38999999</v>
      </c>
      <c r="H28" s="4">
        <v>383808068.20999998</v>
      </c>
      <c r="I28" s="5">
        <f t="shared" si="6"/>
        <v>450364092.97000003</v>
      </c>
    </row>
    <row r="29" spans="2:9" x14ac:dyDescent="0.25">
      <c r="B29" s="38" t="s">
        <v>33</v>
      </c>
      <c r="C29" s="37" t="s">
        <v>40</v>
      </c>
      <c r="D29" s="4">
        <v>26275484.699999999</v>
      </c>
      <c r="E29" s="39">
        <v>47452216.450000003</v>
      </c>
      <c r="F29" s="4">
        <f t="shared" si="5"/>
        <v>73727701.150000006</v>
      </c>
      <c r="G29" s="40">
        <v>30609069.350000001</v>
      </c>
      <c r="H29" s="4">
        <v>25784537.469999999</v>
      </c>
      <c r="I29" s="5">
        <f t="shared" si="6"/>
        <v>43118631.800000004</v>
      </c>
    </row>
    <row r="30" spans="2:9" ht="16.5" customHeight="1" x14ac:dyDescent="0.25">
      <c r="B30" s="41" t="s">
        <v>34</v>
      </c>
      <c r="C30" s="42" t="s">
        <v>76</v>
      </c>
      <c r="D30" s="4">
        <v>254810045.34999999</v>
      </c>
      <c r="E30" s="39">
        <v>65178480.399999999</v>
      </c>
      <c r="F30" s="4">
        <f t="shared" si="5"/>
        <v>319988525.75</v>
      </c>
      <c r="G30" s="40">
        <v>191151694.69</v>
      </c>
      <c r="H30" s="4">
        <v>129081394.75</v>
      </c>
      <c r="I30" s="5">
        <f t="shared" si="6"/>
        <v>128836831.06</v>
      </c>
    </row>
    <row r="31" spans="2:9" x14ac:dyDescent="0.25">
      <c r="B31" s="38" t="s">
        <v>35</v>
      </c>
      <c r="C31" s="37" t="s">
        <v>42</v>
      </c>
      <c r="D31" s="4">
        <v>2065921916.3</v>
      </c>
      <c r="E31" s="39">
        <v>138498130.03</v>
      </c>
      <c r="F31" s="4">
        <f t="shared" si="5"/>
        <v>2204420046.3299999</v>
      </c>
      <c r="G31" s="40">
        <v>1173535462.8800001</v>
      </c>
      <c r="H31" s="4">
        <v>814815156.98000002</v>
      </c>
      <c r="I31" s="5">
        <f t="shared" si="6"/>
        <v>1030884583.4499998</v>
      </c>
    </row>
    <row r="32" spans="2:9" x14ac:dyDescent="0.25">
      <c r="B32" s="38" t="s">
        <v>36</v>
      </c>
      <c r="C32" s="37" t="s">
        <v>43</v>
      </c>
      <c r="D32" s="4">
        <v>1470156855.8199999</v>
      </c>
      <c r="E32" s="39">
        <v>44507714.740000002</v>
      </c>
      <c r="F32" s="4">
        <f t="shared" si="5"/>
        <v>1514664570.5599999</v>
      </c>
      <c r="G32" s="40">
        <v>278357816.91000003</v>
      </c>
      <c r="H32" s="4">
        <v>222683993.15000001</v>
      </c>
      <c r="I32" s="5">
        <f t="shared" si="6"/>
        <v>1236306753.6499999</v>
      </c>
    </row>
    <row r="33" spans="2:12" x14ac:dyDescent="0.25">
      <c r="B33" s="38" t="s">
        <v>37</v>
      </c>
      <c r="C33" s="37" t="s">
        <v>44</v>
      </c>
      <c r="D33" s="4">
        <v>0</v>
      </c>
      <c r="E33" s="44">
        <v>20145852.66</v>
      </c>
      <c r="F33" s="4">
        <f t="shared" si="5"/>
        <v>20145852.66</v>
      </c>
      <c r="G33" s="4">
        <v>7918000</v>
      </c>
      <c r="H33" s="4">
        <v>7918000</v>
      </c>
      <c r="I33" s="5">
        <f t="shared" si="6"/>
        <v>12227852.66</v>
      </c>
    </row>
    <row r="34" spans="2:12" x14ac:dyDescent="0.25">
      <c r="B34" s="43"/>
      <c r="C34" s="37"/>
      <c r="D34" s="4"/>
      <c r="E34" s="44"/>
      <c r="F34" s="4"/>
      <c r="G34" s="4"/>
      <c r="H34" s="4"/>
      <c r="I34" s="4"/>
    </row>
    <row r="35" spans="2:12" ht="34.5" customHeight="1" x14ac:dyDescent="0.25">
      <c r="B35" s="45" t="s">
        <v>45</v>
      </c>
      <c r="C35" s="46"/>
      <c r="D35" s="2">
        <f>+D36+D37+D38+D39+D40+D41+D42+D43+D44</f>
        <v>2048225372.3299997</v>
      </c>
      <c r="E35" s="6">
        <f t="shared" ref="E35:I35" si="7">+E36+E37+E38+E39+E40+E41+E42+E43+E44</f>
        <v>-680004569.90999997</v>
      </c>
      <c r="F35" s="2">
        <f t="shared" si="7"/>
        <v>1368220802.4199998</v>
      </c>
      <c r="G35" s="2">
        <f t="shared" si="7"/>
        <v>681356320.82000005</v>
      </c>
      <c r="H35" s="2">
        <f t="shared" si="7"/>
        <v>538074372.43999994</v>
      </c>
      <c r="I35" s="2">
        <f t="shared" si="7"/>
        <v>686864481.5999999</v>
      </c>
    </row>
    <row r="36" spans="2:12" ht="13.5" customHeight="1" x14ac:dyDescent="0.25">
      <c r="B36" s="41" t="s">
        <v>46</v>
      </c>
      <c r="C36" s="42" t="s">
        <v>55</v>
      </c>
      <c r="D36" s="4">
        <v>1085987508.3499999</v>
      </c>
      <c r="E36" s="39">
        <v>-736123345.61000001</v>
      </c>
      <c r="F36" s="4">
        <f t="shared" ref="F36:F49" si="8">+D36+E36</f>
        <v>349864162.73999989</v>
      </c>
      <c r="G36" s="40">
        <v>136623922.25999999</v>
      </c>
      <c r="H36" s="4">
        <v>104223627.86</v>
      </c>
      <c r="I36" s="5">
        <f t="shared" ref="I36:I49" si="9">+F36-G36</f>
        <v>213240240.4799999</v>
      </c>
    </row>
    <row r="37" spans="2:12" x14ac:dyDescent="0.25">
      <c r="B37" s="38" t="s">
        <v>47</v>
      </c>
      <c r="C37" s="37" t="s">
        <v>56</v>
      </c>
      <c r="D37" s="4">
        <v>325332270</v>
      </c>
      <c r="E37" s="39">
        <v>1275113.93</v>
      </c>
      <c r="F37" s="4">
        <f t="shared" si="8"/>
        <v>326607383.93000001</v>
      </c>
      <c r="G37" s="40">
        <v>207838337.27000001</v>
      </c>
      <c r="H37" s="4">
        <v>160672426.59999999</v>
      </c>
      <c r="I37" s="5">
        <f t="shared" si="9"/>
        <v>118769046.66</v>
      </c>
    </row>
    <row r="38" spans="2:12" x14ac:dyDescent="0.25">
      <c r="B38" s="38" t="s">
        <v>48</v>
      </c>
      <c r="C38" s="37" t="s">
        <v>57</v>
      </c>
      <c r="D38" s="4">
        <v>0</v>
      </c>
      <c r="E38" s="39">
        <v>1373014.75</v>
      </c>
      <c r="F38" s="4">
        <f t="shared" si="8"/>
        <v>1373014.75</v>
      </c>
      <c r="G38" s="40">
        <v>0</v>
      </c>
      <c r="H38" s="4">
        <v>0</v>
      </c>
      <c r="I38" s="5">
        <f t="shared" si="9"/>
        <v>1373014.75</v>
      </c>
    </row>
    <row r="39" spans="2:12" x14ac:dyDescent="0.25">
      <c r="B39" s="38" t="s">
        <v>49</v>
      </c>
      <c r="C39" s="37" t="s">
        <v>58</v>
      </c>
      <c r="D39" s="4">
        <v>0</v>
      </c>
      <c r="E39" s="39">
        <v>0</v>
      </c>
      <c r="F39" s="4">
        <v>0</v>
      </c>
      <c r="G39" s="40">
        <v>0</v>
      </c>
      <c r="H39" s="4">
        <v>0</v>
      </c>
      <c r="I39" s="5">
        <f t="shared" si="9"/>
        <v>0</v>
      </c>
    </row>
    <row r="40" spans="2:12" x14ac:dyDescent="0.25">
      <c r="B40" s="38" t="s">
        <v>50</v>
      </c>
      <c r="C40" s="37" t="s">
        <v>59</v>
      </c>
      <c r="D40" s="4">
        <v>361119984</v>
      </c>
      <c r="E40" s="39">
        <v>68830654.25</v>
      </c>
      <c r="F40" s="4">
        <f t="shared" si="8"/>
        <v>429950638.25</v>
      </c>
      <c r="G40" s="40">
        <v>185110084.30000001</v>
      </c>
      <c r="H40" s="4">
        <v>148260357.09999999</v>
      </c>
      <c r="I40" s="5">
        <f t="shared" si="9"/>
        <v>244840553.94999999</v>
      </c>
    </row>
    <row r="41" spans="2:12" x14ac:dyDescent="0.25">
      <c r="B41" s="38" t="s">
        <v>51</v>
      </c>
      <c r="C41" s="37" t="s">
        <v>60</v>
      </c>
      <c r="D41" s="4">
        <v>59529785.020000003</v>
      </c>
      <c r="E41" s="39">
        <v>2769285.45</v>
      </c>
      <c r="F41" s="4">
        <f t="shared" si="8"/>
        <v>62299070.470000006</v>
      </c>
      <c r="G41" s="40">
        <v>33275085.09</v>
      </c>
      <c r="H41" s="4">
        <v>29806799.32</v>
      </c>
      <c r="I41" s="5">
        <f t="shared" si="9"/>
        <v>29023985.380000006</v>
      </c>
    </row>
    <row r="42" spans="2:12" x14ac:dyDescent="0.25">
      <c r="B42" s="38" t="s">
        <v>52</v>
      </c>
      <c r="C42" s="37" t="s">
        <v>61</v>
      </c>
      <c r="D42" s="4">
        <v>105751114.59999999</v>
      </c>
      <c r="E42" s="39">
        <v>-18183204.129999999</v>
      </c>
      <c r="F42" s="4">
        <f t="shared" si="8"/>
        <v>87567910.469999999</v>
      </c>
      <c r="G42" s="40">
        <v>41699620.700000003</v>
      </c>
      <c r="H42" s="4">
        <v>30369347.620000001</v>
      </c>
      <c r="I42" s="5">
        <f t="shared" si="9"/>
        <v>45868289.769999996</v>
      </c>
    </row>
    <row r="43" spans="2:12" x14ac:dyDescent="0.25">
      <c r="B43" s="38" t="s">
        <v>53</v>
      </c>
      <c r="C43" s="37" t="s">
        <v>62</v>
      </c>
      <c r="D43" s="4">
        <v>110504710.36</v>
      </c>
      <c r="E43" s="39">
        <v>53911.45</v>
      </c>
      <c r="F43" s="4">
        <f t="shared" si="8"/>
        <v>110558621.81</v>
      </c>
      <c r="G43" s="40">
        <v>76809271.200000003</v>
      </c>
      <c r="H43" s="4">
        <v>64741813.939999998</v>
      </c>
      <c r="I43" s="5">
        <f t="shared" si="9"/>
        <v>33749350.609999999</v>
      </c>
    </row>
    <row r="44" spans="2:12" x14ac:dyDescent="0.25">
      <c r="B44" s="38" t="s">
        <v>54</v>
      </c>
      <c r="C44" s="42" t="s">
        <v>63</v>
      </c>
      <c r="D44" s="4">
        <v>0</v>
      </c>
      <c r="E44" s="39">
        <v>0</v>
      </c>
      <c r="F44" s="4">
        <f t="shared" si="8"/>
        <v>0</v>
      </c>
      <c r="G44" s="40">
        <v>0</v>
      </c>
      <c r="H44" s="4">
        <v>0</v>
      </c>
      <c r="I44" s="5">
        <f t="shared" si="9"/>
        <v>0</v>
      </c>
    </row>
    <row r="45" spans="2:12" ht="27" customHeight="1" x14ac:dyDescent="0.25">
      <c r="B45" s="45" t="s">
        <v>64</v>
      </c>
      <c r="C45" s="46"/>
      <c r="D45" s="2">
        <f>+D46+D47+D48+D49</f>
        <v>404196662</v>
      </c>
      <c r="E45" s="6">
        <f t="shared" ref="E45:I45" si="10">+E46+E47+E48+E49</f>
        <v>608339535.10000002</v>
      </c>
      <c r="F45" s="2">
        <f t="shared" si="10"/>
        <v>1012536197.1</v>
      </c>
      <c r="G45" s="2">
        <f t="shared" si="10"/>
        <v>749674577.99000001</v>
      </c>
      <c r="H45" s="2">
        <f t="shared" si="10"/>
        <v>747249060.16999996</v>
      </c>
      <c r="I45" s="2">
        <f t="shared" si="10"/>
        <v>262861619.11000001</v>
      </c>
    </row>
    <row r="46" spans="2:12" ht="30" x14ac:dyDescent="0.25">
      <c r="B46" s="47" t="s">
        <v>65</v>
      </c>
      <c r="C46" s="42" t="s">
        <v>69</v>
      </c>
      <c r="D46" s="4">
        <v>404196662</v>
      </c>
      <c r="E46" s="39">
        <v>606001017.27999997</v>
      </c>
      <c r="F46" s="4">
        <f t="shared" si="8"/>
        <v>1010197679.28</v>
      </c>
      <c r="G46" s="40">
        <v>747336060.16999996</v>
      </c>
      <c r="H46" s="4">
        <v>747249060.16999996</v>
      </c>
      <c r="I46" s="5">
        <f t="shared" si="9"/>
        <v>262861619.11000001</v>
      </c>
      <c r="L46" s="48"/>
    </row>
    <row r="47" spans="2:12" ht="33" customHeight="1" x14ac:dyDescent="0.25">
      <c r="B47" s="38" t="s">
        <v>66</v>
      </c>
      <c r="C47" s="42" t="s">
        <v>70</v>
      </c>
      <c r="D47" s="4">
        <v>0</v>
      </c>
      <c r="E47" s="39">
        <v>0</v>
      </c>
      <c r="F47" s="4">
        <f t="shared" si="8"/>
        <v>0</v>
      </c>
      <c r="G47" s="40">
        <v>0</v>
      </c>
      <c r="H47" s="4">
        <v>0</v>
      </c>
      <c r="I47" s="5">
        <f t="shared" si="9"/>
        <v>0</v>
      </c>
    </row>
    <row r="48" spans="2:12" x14ac:dyDescent="0.25">
      <c r="B48" s="38" t="s">
        <v>67</v>
      </c>
      <c r="C48" s="37" t="s">
        <v>71</v>
      </c>
      <c r="D48" s="4">
        <v>0</v>
      </c>
      <c r="E48" s="39">
        <v>0</v>
      </c>
      <c r="F48" s="4">
        <f t="shared" si="8"/>
        <v>0</v>
      </c>
      <c r="G48" s="40">
        <v>0</v>
      </c>
      <c r="H48" s="4">
        <v>0</v>
      </c>
      <c r="I48" s="5">
        <f t="shared" si="9"/>
        <v>0</v>
      </c>
    </row>
    <row r="49" spans="2:9" x14ac:dyDescent="0.25">
      <c r="B49" s="38" t="s">
        <v>68</v>
      </c>
      <c r="C49" s="37" t="s">
        <v>77</v>
      </c>
      <c r="D49" s="4">
        <v>0</v>
      </c>
      <c r="E49" s="39">
        <v>2338517.8199999998</v>
      </c>
      <c r="F49" s="4">
        <f t="shared" si="8"/>
        <v>2338517.8199999998</v>
      </c>
      <c r="G49" s="40">
        <v>2338517.8199999998</v>
      </c>
      <c r="H49" s="4">
        <v>0</v>
      </c>
      <c r="I49" s="5">
        <f t="shared" si="9"/>
        <v>0</v>
      </c>
    </row>
    <row r="50" spans="2:9" x14ac:dyDescent="0.25">
      <c r="B50" s="38"/>
      <c r="C50" s="37"/>
      <c r="D50" s="4"/>
      <c r="E50" s="39"/>
      <c r="F50" s="4"/>
      <c r="G50" s="40"/>
      <c r="H50" s="4"/>
      <c r="I50" s="5"/>
    </row>
    <row r="51" spans="2:9" x14ac:dyDescent="0.25">
      <c r="B51" s="7" t="s">
        <v>73</v>
      </c>
      <c r="C51" s="8"/>
      <c r="D51" s="2">
        <f>+D53+D63+D72+D83</f>
        <v>47072218070</v>
      </c>
      <c r="E51" s="6">
        <f>+E53+E63+E72+E83</f>
        <v>5680880980.25</v>
      </c>
      <c r="F51" s="2">
        <f t="shared" ref="F51:I51" si="11">+F53+F63+F72+F83</f>
        <v>52753099050.25</v>
      </c>
      <c r="G51" s="2">
        <f t="shared" si="11"/>
        <v>20534100022.310001</v>
      </c>
      <c r="H51" s="2">
        <f>+H53+H63+H72+H83</f>
        <v>7623937028.9699993</v>
      </c>
      <c r="I51" s="2">
        <f t="shared" si="11"/>
        <v>32218999027.939995</v>
      </c>
    </row>
    <row r="52" spans="2:9" x14ac:dyDescent="0.25">
      <c r="B52" s="49"/>
      <c r="C52" s="50"/>
      <c r="D52" s="4"/>
      <c r="E52" s="39"/>
      <c r="F52" s="4"/>
      <c r="G52" s="40"/>
      <c r="H52" s="4"/>
      <c r="I52" s="5"/>
    </row>
    <row r="53" spans="2:9" x14ac:dyDescent="0.25">
      <c r="B53" s="36" t="s">
        <v>13</v>
      </c>
      <c r="C53" s="37"/>
      <c r="D53" s="2">
        <f>+D54+D55+D56+D57+D58+D59+D60+D61</f>
        <v>536891412</v>
      </c>
      <c r="E53" s="6">
        <f>+E54+E55+E56+E57+E58+E59+E60+E61</f>
        <v>282758385.50999999</v>
      </c>
      <c r="F53" s="2">
        <f>+F54+F55+F56+F57+F58+F59+F60+F61</f>
        <v>819649797.50999999</v>
      </c>
      <c r="G53" s="2">
        <f>+G54+G55+G56+G57+G58+G59+G60+G61</f>
        <v>352596136.56</v>
      </c>
      <c r="H53" s="2">
        <f>+H54+H55+H56+H57+H58+H59+H60+H61</f>
        <v>202700330.13000003</v>
      </c>
      <c r="I53" s="2">
        <f t="shared" ref="I53" si="12">+I54+I55+I56+I57+I58+I59+I60+I61</f>
        <v>467053660.95000005</v>
      </c>
    </row>
    <row r="54" spans="2:9" x14ac:dyDescent="0.25">
      <c r="B54" s="38" t="s">
        <v>14</v>
      </c>
      <c r="C54" s="37" t="s">
        <v>22</v>
      </c>
      <c r="D54" s="4">
        <v>0</v>
      </c>
      <c r="E54" s="39">
        <v>0</v>
      </c>
      <c r="F54" s="4">
        <v>0</v>
      </c>
      <c r="G54" s="40">
        <v>0</v>
      </c>
      <c r="H54" s="4">
        <v>0</v>
      </c>
      <c r="I54" s="5">
        <f t="shared" ref="I54:I61" si="13">+F54-G54</f>
        <v>0</v>
      </c>
    </row>
    <row r="55" spans="2:9" x14ac:dyDescent="0.25">
      <c r="B55" s="38" t="s">
        <v>15</v>
      </c>
      <c r="C55" s="37" t="s">
        <v>23</v>
      </c>
      <c r="D55" s="4">
        <v>32746212</v>
      </c>
      <c r="E55" s="39">
        <v>29096436.789999999</v>
      </c>
      <c r="F55" s="4">
        <f t="shared" ref="F55:F61" si="14">+D55+E55</f>
        <v>61842648.789999999</v>
      </c>
      <c r="G55" s="40">
        <v>33219230.43</v>
      </c>
      <c r="H55" s="4">
        <v>31941758.73</v>
      </c>
      <c r="I55" s="5">
        <f t="shared" si="13"/>
        <v>28623418.359999999</v>
      </c>
    </row>
    <row r="56" spans="2:9" x14ac:dyDescent="0.25">
      <c r="B56" s="38" t="s">
        <v>16</v>
      </c>
      <c r="C56" s="37" t="s">
        <v>24</v>
      </c>
      <c r="D56" s="4">
        <v>42812373</v>
      </c>
      <c r="E56" s="39">
        <v>18782399.84</v>
      </c>
      <c r="F56" s="4">
        <f t="shared" si="14"/>
        <v>61594772.840000004</v>
      </c>
      <c r="G56" s="40">
        <v>41042542.390000001</v>
      </c>
      <c r="H56" s="4">
        <v>36653578.789999999</v>
      </c>
      <c r="I56" s="5">
        <f t="shared" si="13"/>
        <v>20552230.450000003</v>
      </c>
    </row>
    <row r="57" spans="2:9" x14ac:dyDescent="0.25">
      <c r="B57" s="38" t="s">
        <v>17</v>
      </c>
      <c r="C57" s="37" t="s">
        <v>25</v>
      </c>
      <c r="D57" s="4">
        <v>0</v>
      </c>
      <c r="E57" s="39">
        <v>0</v>
      </c>
      <c r="F57" s="4">
        <f t="shared" si="14"/>
        <v>0</v>
      </c>
      <c r="G57" s="40">
        <v>0</v>
      </c>
      <c r="H57" s="4">
        <v>0</v>
      </c>
      <c r="I57" s="5">
        <f t="shared" si="13"/>
        <v>0</v>
      </c>
    </row>
    <row r="58" spans="2:9" x14ac:dyDescent="0.25">
      <c r="B58" s="38" t="s">
        <v>18</v>
      </c>
      <c r="C58" s="37" t="s">
        <v>26</v>
      </c>
      <c r="D58" s="4">
        <v>31448905</v>
      </c>
      <c r="E58" s="39">
        <v>12967508.699999999</v>
      </c>
      <c r="F58" s="4">
        <f t="shared" si="14"/>
        <v>44416413.700000003</v>
      </c>
      <c r="G58" s="40">
        <v>27811379</v>
      </c>
      <c r="H58" s="4">
        <v>24842125.600000001</v>
      </c>
      <c r="I58" s="5">
        <f t="shared" si="13"/>
        <v>16605034.700000003</v>
      </c>
    </row>
    <row r="59" spans="2:9" x14ac:dyDescent="0.25">
      <c r="B59" s="38" t="s">
        <v>19</v>
      </c>
      <c r="C59" s="37" t="s">
        <v>27</v>
      </c>
      <c r="D59" s="4">
        <v>0</v>
      </c>
      <c r="E59" s="39">
        <v>0</v>
      </c>
      <c r="F59" s="4">
        <f t="shared" si="14"/>
        <v>0</v>
      </c>
      <c r="G59" s="40">
        <v>0</v>
      </c>
      <c r="H59" s="4">
        <v>0</v>
      </c>
      <c r="I59" s="5">
        <f t="shared" si="13"/>
        <v>0</v>
      </c>
    </row>
    <row r="60" spans="2:9" ht="14.25" customHeight="1" x14ac:dyDescent="0.25">
      <c r="B60" s="41" t="s">
        <v>20</v>
      </c>
      <c r="C60" s="42" t="s">
        <v>28</v>
      </c>
      <c r="D60" s="4">
        <v>395237178</v>
      </c>
      <c r="E60" s="39">
        <v>222740005.72999999</v>
      </c>
      <c r="F60" s="4">
        <f t="shared" si="14"/>
        <v>617977183.73000002</v>
      </c>
      <c r="G60" s="40">
        <v>235106056.28999999</v>
      </c>
      <c r="H60" s="4">
        <v>97758497.109999999</v>
      </c>
      <c r="I60" s="5">
        <f t="shared" si="13"/>
        <v>382871127.44000006</v>
      </c>
    </row>
    <row r="61" spans="2:9" x14ac:dyDescent="0.25">
      <c r="B61" s="38" t="s">
        <v>21</v>
      </c>
      <c r="C61" s="37" t="s">
        <v>29</v>
      </c>
      <c r="D61" s="4">
        <v>34646744</v>
      </c>
      <c r="E61" s="39">
        <v>-827965.55</v>
      </c>
      <c r="F61" s="4">
        <f t="shared" si="14"/>
        <v>33818778.450000003</v>
      </c>
      <c r="G61" s="40">
        <v>15416928.449999999</v>
      </c>
      <c r="H61" s="4">
        <v>11504369.9</v>
      </c>
      <c r="I61" s="5">
        <f t="shared" si="13"/>
        <v>18401850.000000004</v>
      </c>
    </row>
    <row r="62" spans="2:9" x14ac:dyDescent="0.25">
      <c r="B62" s="43"/>
      <c r="C62" s="37"/>
      <c r="D62" s="4"/>
      <c r="E62" s="39"/>
      <c r="F62" s="4"/>
      <c r="G62" s="40"/>
      <c r="H62" s="4"/>
      <c r="I62" s="5"/>
    </row>
    <row r="63" spans="2:9" x14ac:dyDescent="0.25">
      <c r="B63" s="36" t="s">
        <v>30</v>
      </c>
      <c r="C63" s="37"/>
      <c r="D63" s="2">
        <f>+D64+D65+D66+D67+D68+D69+D70</f>
        <v>32626465139.269997</v>
      </c>
      <c r="E63" s="6">
        <f t="shared" ref="E63:I63" si="15">+E64+E65+E66+E67+E68+E69+E70</f>
        <v>3624711732.3000002</v>
      </c>
      <c r="F63" s="2">
        <f t="shared" si="15"/>
        <v>36251176871.57</v>
      </c>
      <c r="G63" s="2">
        <f t="shared" si="15"/>
        <v>12142947280.400002</v>
      </c>
      <c r="H63" s="2">
        <f t="shared" si="15"/>
        <v>3683197432.4099998</v>
      </c>
      <c r="I63" s="2">
        <f t="shared" si="15"/>
        <v>24108229591.169998</v>
      </c>
    </row>
    <row r="64" spans="2:9" x14ac:dyDescent="0.25">
      <c r="B64" s="38" t="s">
        <v>31</v>
      </c>
      <c r="C64" s="37" t="s">
        <v>38</v>
      </c>
      <c r="D64" s="4">
        <v>134670487</v>
      </c>
      <c r="E64" s="39">
        <v>390553961.61000001</v>
      </c>
      <c r="F64" s="4">
        <f>+D64+E64</f>
        <v>525224448.61000001</v>
      </c>
      <c r="G64" s="40">
        <v>203091808.11000001</v>
      </c>
      <c r="H64" s="4">
        <v>173961140.31</v>
      </c>
      <c r="I64" s="5">
        <f t="shared" ref="I64:I70" si="16">+F64-G64</f>
        <v>322132640.5</v>
      </c>
    </row>
    <row r="65" spans="2:9" x14ac:dyDescent="0.25">
      <c r="B65" s="38" t="s">
        <v>32</v>
      </c>
      <c r="C65" s="37" t="s">
        <v>39</v>
      </c>
      <c r="D65" s="4">
        <v>1510866487.1199999</v>
      </c>
      <c r="E65" s="39">
        <v>1305463754.47</v>
      </c>
      <c r="F65" s="4">
        <f t="shared" ref="F65:F70" si="17">+D65+E65</f>
        <v>2816330241.5900002</v>
      </c>
      <c r="G65" s="40">
        <v>1057127277.8200001</v>
      </c>
      <c r="H65" s="4">
        <v>755917440.55999994</v>
      </c>
      <c r="I65" s="5">
        <f t="shared" si="16"/>
        <v>1759202963.77</v>
      </c>
    </row>
    <row r="66" spans="2:9" x14ac:dyDescent="0.25">
      <c r="B66" s="38" t="s">
        <v>33</v>
      </c>
      <c r="C66" s="37" t="s">
        <v>40</v>
      </c>
      <c r="D66" s="4">
        <v>6102792430</v>
      </c>
      <c r="E66" s="44">
        <v>824980680.5</v>
      </c>
      <c r="F66" s="4">
        <f t="shared" si="17"/>
        <v>6927773110.5</v>
      </c>
      <c r="G66" s="4">
        <v>2279482943</v>
      </c>
      <c r="H66" s="4">
        <v>1629144762.3099999</v>
      </c>
      <c r="I66" s="5">
        <f t="shared" si="16"/>
        <v>4648290167.5</v>
      </c>
    </row>
    <row r="67" spans="2:9" ht="17.25" customHeight="1" x14ac:dyDescent="0.25">
      <c r="B67" s="41" t="s">
        <v>34</v>
      </c>
      <c r="C67" s="42" t="s">
        <v>41</v>
      </c>
      <c r="D67" s="4">
        <v>31536918.550000001</v>
      </c>
      <c r="E67" s="44">
        <v>282246976.67000002</v>
      </c>
      <c r="F67" s="4">
        <f t="shared" si="17"/>
        <v>313783895.22000003</v>
      </c>
      <c r="G67" s="4">
        <v>170052163.59</v>
      </c>
      <c r="H67" s="4">
        <v>143134605.31</v>
      </c>
      <c r="I67" s="5">
        <f t="shared" si="16"/>
        <v>143731731.63000003</v>
      </c>
    </row>
    <row r="68" spans="2:9" x14ac:dyDescent="0.25">
      <c r="B68" s="38" t="s">
        <v>35</v>
      </c>
      <c r="C68" s="37" t="s">
        <v>42</v>
      </c>
      <c r="D68" s="4">
        <v>24266667690.599998</v>
      </c>
      <c r="E68" s="39">
        <v>769056669.50999999</v>
      </c>
      <c r="F68" s="4">
        <f t="shared" si="17"/>
        <v>25035724360.109997</v>
      </c>
      <c r="G68" s="40">
        <v>8420126559.4499998</v>
      </c>
      <c r="H68" s="4">
        <v>973218787.59000003</v>
      </c>
      <c r="I68" s="5">
        <f t="shared" si="16"/>
        <v>16615597800.659996</v>
      </c>
    </row>
    <row r="69" spans="2:9" x14ac:dyDescent="0.25">
      <c r="B69" s="38" t="s">
        <v>36</v>
      </c>
      <c r="C69" s="37" t="s">
        <v>43</v>
      </c>
      <c r="D69" s="4">
        <v>579931126</v>
      </c>
      <c r="E69" s="39">
        <v>52409689.539999999</v>
      </c>
      <c r="F69" s="4">
        <f t="shared" si="17"/>
        <v>632340815.53999996</v>
      </c>
      <c r="G69" s="40">
        <v>13066528.43</v>
      </c>
      <c r="H69" s="4">
        <v>7820696.3300000001</v>
      </c>
      <c r="I69" s="5">
        <f t="shared" si="16"/>
        <v>619274287.11000001</v>
      </c>
    </row>
    <row r="70" spans="2:9" x14ac:dyDescent="0.25">
      <c r="B70" s="38" t="s">
        <v>37</v>
      </c>
      <c r="C70" s="37" t="s">
        <v>44</v>
      </c>
      <c r="D70" s="4">
        <v>0</v>
      </c>
      <c r="E70" s="39">
        <v>0</v>
      </c>
      <c r="F70" s="4">
        <f t="shared" si="17"/>
        <v>0</v>
      </c>
      <c r="G70" s="40">
        <v>0</v>
      </c>
      <c r="H70" s="4">
        <v>0</v>
      </c>
      <c r="I70" s="5">
        <f t="shared" si="16"/>
        <v>0</v>
      </c>
    </row>
    <row r="71" spans="2:9" x14ac:dyDescent="0.25">
      <c r="B71" s="43"/>
      <c r="C71" s="37"/>
      <c r="D71" s="4"/>
      <c r="E71" s="39"/>
      <c r="F71" s="4"/>
      <c r="G71" s="40"/>
      <c r="H71" s="4"/>
      <c r="I71" s="5"/>
    </row>
    <row r="72" spans="2:9" ht="32.25" customHeight="1" x14ac:dyDescent="0.25">
      <c r="B72" s="45" t="s">
        <v>45</v>
      </c>
      <c r="C72" s="46"/>
      <c r="D72" s="6">
        <f t="shared" ref="D72:I72" si="18">+D73+D74+D75+D76+D77+D78+D79+D80+D81</f>
        <v>626461108.73000002</v>
      </c>
      <c r="E72" s="6">
        <f t="shared" si="18"/>
        <v>694413260.88</v>
      </c>
      <c r="F72" s="6">
        <f t="shared" si="18"/>
        <v>1320874369.6100001</v>
      </c>
      <c r="G72" s="2">
        <f t="shared" si="18"/>
        <v>378842803.92000008</v>
      </c>
      <c r="H72" s="2">
        <f t="shared" si="18"/>
        <v>308259825.39999992</v>
      </c>
      <c r="I72" s="2">
        <f t="shared" si="18"/>
        <v>942031565.69000006</v>
      </c>
    </row>
    <row r="73" spans="2:9" ht="13.5" customHeight="1" x14ac:dyDescent="0.25">
      <c r="B73" s="41" t="s">
        <v>46</v>
      </c>
      <c r="C73" s="42" t="s">
        <v>55</v>
      </c>
      <c r="D73" s="4">
        <v>135393763.19999999</v>
      </c>
      <c r="E73" s="39">
        <v>109580639.04000001</v>
      </c>
      <c r="F73" s="4">
        <f t="shared" ref="F73:F81" si="19">+D73+E73</f>
        <v>244974402.24000001</v>
      </c>
      <c r="G73" s="40">
        <v>43354419.880000003</v>
      </c>
      <c r="H73" s="4">
        <v>31925221.300000001</v>
      </c>
      <c r="I73" s="5">
        <f t="shared" ref="I73:I81" si="20">+F73-G73</f>
        <v>201619982.36000001</v>
      </c>
    </row>
    <row r="74" spans="2:9" x14ac:dyDescent="0.25">
      <c r="B74" s="38" t="s">
        <v>47</v>
      </c>
      <c r="C74" s="37" t="s">
        <v>56</v>
      </c>
      <c r="D74" s="4">
        <v>19725130</v>
      </c>
      <c r="E74" s="39">
        <v>10041878.9</v>
      </c>
      <c r="F74" s="4">
        <f t="shared" si="19"/>
        <v>29767008.899999999</v>
      </c>
      <c r="G74" s="40">
        <v>17000277.829999998</v>
      </c>
      <c r="H74" s="4">
        <v>15105346.550000001</v>
      </c>
      <c r="I74" s="5">
        <f t="shared" si="20"/>
        <v>12766731.07</v>
      </c>
    </row>
    <row r="75" spans="2:9" x14ac:dyDescent="0.25">
      <c r="B75" s="38" t="s">
        <v>48</v>
      </c>
      <c r="C75" s="37" t="s">
        <v>57</v>
      </c>
      <c r="D75" s="4">
        <v>0</v>
      </c>
      <c r="E75" s="39">
        <v>145708677.40000001</v>
      </c>
      <c r="F75" s="4">
        <f t="shared" si="19"/>
        <v>145708677.40000001</v>
      </c>
      <c r="G75" s="40">
        <v>118741121.56999999</v>
      </c>
      <c r="H75" s="4">
        <v>83643401.909999996</v>
      </c>
      <c r="I75" s="5">
        <f t="shared" si="20"/>
        <v>26967555.830000013</v>
      </c>
    </row>
    <row r="76" spans="2:9" x14ac:dyDescent="0.25">
      <c r="B76" s="38" t="s">
        <v>49</v>
      </c>
      <c r="C76" s="37" t="s">
        <v>58</v>
      </c>
      <c r="D76" s="4">
        <v>0</v>
      </c>
      <c r="E76" s="39">
        <v>0</v>
      </c>
      <c r="F76" s="4">
        <f t="shared" si="19"/>
        <v>0</v>
      </c>
      <c r="G76" s="40">
        <v>0</v>
      </c>
      <c r="H76" s="4">
        <v>0</v>
      </c>
      <c r="I76" s="5">
        <f t="shared" si="20"/>
        <v>0</v>
      </c>
    </row>
    <row r="77" spans="2:9" x14ac:dyDescent="0.25">
      <c r="B77" s="38" t="s">
        <v>50</v>
      </c>
      <c r="C77" s="37" t="s">
        <v>59</v>
      </c>
      <c r="D77" s="4">
        <v>7110731</v>
      </c>
      <c r="E77" s="39">
        <v>697002586.20000005</v>
      </c>
      <c r="F77" s="4">
        <f t="shared" si="19"/>
        <v>704113317.20000005</v>
      </c>
      <c r="G77" s="40">
        <v>183582527.31</v>
      </c>
      <c r="H77" s="4">
        <v>164348511.78</v>
      </c>
      <c r="I77" s="5">
        <f t="shared" si="20"/>
        <v>520530789.89000005</v>
      </c>
    </row>
    <row r="78" spans="2:9" ht="15.75" thickBot="1" x14ac:dyDescent="0.3">
      <c r="B78" s="55" t="s">
        <v>51</v>
      </c>
      <c r="C78" s="52" t="s">
        <v>60</v>
      </c>
      <c r="D78" s="56">
        <v>513599</v>
      </c>
      <c r="E78" s="57">
        <v>0</v>
      </c>
      <c r="F78" s="56">
        <f t="shared" si="19"/>
        <v>513599</v>
      </c>
      <c r="G78" s="58">
        <v>256957.25</v>
      </c>
      <c r="H78" s="56">
        <v>205858</v>
      </c>
      <c r="I78" s="59">
        <f t="shared" si="20"/>
        <v>256641.75</v>
      </c>
    </row>
    <row r="79" spans="2:9" x14ac:dyDescent="0.25">
      <c r="B79" s="38" t="s">
        <v>52</v>
      </c>
      <c r="C79" s="37" t="s">
        <v>61</v>
      </c>
      <c r="D79" s="4">
        <v>419612244.80000001</v>
      </c>
      <c r="E79" s="39">
        <v>-291716275.80000001</v>
      </c>
      <c r="F79" s="4">
        <f t="shared" si="19"/>
        <v>127895969</v>
      </c>
      <c r="G79" s="40">
        <v>2219247.6</v>
      </c>
      <c r="H79" s="4">
        <v>1131760.1499999999</v>
      </c>
      <c r="I79" s="5">
        <f t="shared" si="20"/>
        <v>125676721.40000001</v>
      </c>
    </row>
    <row r="80" spans="2:9" x14ac:dyDescent="0.25">
      <c r="B80" s="38" t="s">
        <v>53</v>
      </c>
      <c r="C80" s="37" t="s">
        <v>62</v>
      </c>
      <c r="D80" s="4">
        <v>44105640.729999997</v>
      </c>
      <c r="E80" s="39">
        <v>23795755.140000001</v>
      </c>
      <c r="F80" s="4">
        <f t="shared" si="19"/>
        <v>67901395.870000005</v>
      </c>
      <c r="G80" s="40">
        <v>13688252.48</v>
      </c>
      <c r="H80" s="4">
        <v>11899725.710000001</v>
      </c>
      <c r="I80" s="5">
        <f t="shared" si="20"/>
        <v>54213143.390000001</v>
      </c>
    </row>
    <row r="81" spans="2:9" x14ac:dyDescent="0.25">
      <c r="B81" s="38" t="s">
        <v>54</v>
      </c>
      <c r="C81" s="42" t="s">
        <v>63</v>
      </c>
      <c r="D81" s="4">
        <v>0</v>
      </c>
      <c r="E81" s="39">
        <v>0</v>
      </c>
      <c r="F81" s="4">
        <f t="shared" si="19"/>
        <v>0</v>
      </c>
      <c r="G81" s="40">
        <v>0</v>
      </c>
      <c r="H81" s="4">
        <v>0</v>
      </c>
      <c r="I81" s="5">
        <f t="shared" si="20"/>
        <v>0</v>
      </c>
    </row>
    <row r="82" spans="2:9" x14ac:dyDescent="0.25">
      <c r="B82" s="43"/>
      <c r="C82" s="37"/>
      <c r="D82" s="4"/>
      <c r="E82" s="39"/>
      <c r="F82" s="4"/>
      <c r="G82" s="40"/>
      <c r="H82" s="4"/>
      <c r="I82" s="5"/>
    </row>
    <row r="83" spans="2:9" x14ac:dyDescent="0.25">
      <c r="B83" s="45" t="s">
        <v>64</v>
      </c>
      <c r="C83" s="46"/>
      <c r="D83" s="2">
        <f>+D84+D85+D86+D87</f>
        <v>13282400410</v>
      </c>
      <c r="E83" s="6">
        <f t="shared" ref="E83:G83" si="21">+E84+E85+E86+E87</f>
        <v>1078997601.5599999</v>
      </c>
      <c r="F83" s="2">
        <f t="shared" si="21"/>
        <v>14361398011.559999</v>
      </c>
      <c r="G83" s="2">
        <f t="shared" si="21"/>
        <v>7659713801.4300003</v>
      </c>
      <c r="H83" s="2">
        <f>+H84+H85+H86+H87</f>
        <v>3429779441.0299997</v>
      </c>
      <c r="I83" s="2">
        <f>+I84+I85+I86+I87</f>
        <v>6701684210.1299992</v>
      </c>
    </row>
    <row r="84" spans="2:9" ht="30" x14ac:dyDescent="0.25">
      <c r="B84" s="41" t="s">
        <v>65</v>
      </c>
      <c r="C84" s="42" t="s">
        <v>69</v>
      </c>
      <c r="D84" s="4">
        <v>788571866</v>
      </c>
      <c r="E84" s="39">
        <v>314017584</v>
      </c>
      <c r="F84" s="4">
        <f t="shared" ref="F84:F87" si="22">+D84+E84</f>
        <v>1102589450</v>
      </c>
      <c r="G84" s="40">
        <v>634027199.73000002</v>
      </c>
      <c r="H84" s="4">
        <v>620509422.85000002</v>
      </c>
      <c r="I84" s="5">
        <f t="shared" ref="I84" si="23">+F84-G84</f>
        <v>468562250.26999998</v>
      </c>
    </row>
    <row r="85" spans="2:9" ht="29.25" customHeight="1" x14ac:dyDescent="0.25">
      <c r="B85" s="41" t="s">
        <v>66</v>
      </c>
      <c r="C85" s="42" t="s">
        <v>70</v>
      </c>
      <c r="D85" s="4">
        <v>12493828544</v>
      </c>
      <c r="E85" s="39">
        <v>190322979.40000001</v>
      </c>
      <c r="F85" s="4">
        <f t="shared" si="22"/>
        <v>12684151523.4</v>
      </c>
      <c r="G85" s="40">
        <v>7025686601.6999998</v>
      </c>
      <c r="H85" s="4">
        <v>2809270018.1799998</v>
      </c>
      <c r="I85" s="5">
        <f t="shared" ref="I85:I87" si="24">+F85-G85</f>
        <v>5658464921.6999998</v>
      </c>
    </row>
    <row r="86" spans="2:9" x14ac:dyDescent="0.25">
      <c r="B86" s="38" t="s">
        <v>67</v>
      </c>
      <c r="C86" s="37" t="s">
        <v>71</v>
      </c>
      <c r="D86" s="4">
        <v>0</v>
      </c>
      <c r="E86" s="39">
        <v>574657038.15999997</v>
      </c>
      <c r="F86" s="4">
        <f t="shared" si="22"/>
        <v>574657038.15999997</v>
      </c>
      <c r="G86" s="40">
        <v>0</v>
      </c>
      <c r="H86" s="4">
        <v>0</v>
      </c>
      <c r="I86" s="5">
        <f t="shared" si="24"/>
        <v>574657038.15999997</v>
      </c>
    </row>
    <row r="87" spans="2:9" x14ac:dyDescent="0.25">
      <c r="B87" s="38" t="s">
        <v>68</v>
      </c>
      <c r="C87" s="37" t="s">
        <v>72</v>
      </c>
      <c r="D87" s="4">
        <v>0</v>
      </c>
      <c r="E87" s="39">
        <v>0</v>
      </c>
      <c r="F87" s="4">
        <f t="shared" si="22"/>
        <v>0</v>
      </c>
      <c r="G87" s="40">
        <v>0</v>
      </c>
      <c r="H87" s="4">
        <v>0</v>
      </c>
      <c r="I87" s="5">
        <f t="shared" si="24"/>
        <v>0</v>
      </c>
    </row>
    <row r="88" spans="2:9" ht="15.75" thickBot="1" x14ac:dyDescent="0.3">
      <c r="B88" s="51" t="s">
        <v>74</v>
      </c>
      <c r="C88" s="52"/>
      <c r="D88" s="53">
        <f>+D15+D51</f>
        <v>62219484765</v>
      </c>
      <c r="E88" s="54">
        <f t="shared" ref="E88:I88" si="25">+E15+E51</f>
        <v>6376188021.0799999</v>
      </c>
      <c r="F88" s="53">
        <f t="shared" si="25"/>
        <v>68595672786.080002</v>
      </c>
      <c r="G88" s="53">
        <f t="shared" si="25"/>
        <v>28220334148.310001</v>
      </c>
      <c r="H88" s="53">
        <f t="shared" si="25"/>
        <v>13884166090.849998</v>
      </c>
      <c r="I88" s="53">
        <f t="shared" si="25"/>
        <v>40375338637.769997</v>
      </c>
    </row>
  </sheetData>
  <mergeCells count="15">
    <mergeCell ref="B72:C72"/>
    <mergeCell ref="B83:C83"/>
    <mergeCell ref="B51:C51"/>
    <mergeCell ref="B15:C15"/>
    <mergeCell ref="B35:C35"/>
    <mergeCell ref="B45:C45"/>
    <mergeCell ref="I12:I13"/>
    <mergeCell ref="B11:I11"/>
    <mergeCell ref="D12:H12"/>
    <mergeCell ref="B12:C13"/>
    <mergeCell ref="D6:H6"/>
    <mergeCell ref="B7:I7"/>
    <mergeCell ref="B10:I10"/>
    <mergeCell ref="B9:I9"/>
    <mergeCell ref="B8:I8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</cp:lastModifiedBy>
  <cp:lastPrinted>2017-08-24T03:59:50Z</cp:lastPrinted>
  <dcterms:created xsi:type="dcterms:W3CDTF">2017-02-14T00:10:47Z</dcterms:created>
  <dcterms:modified xsi:type="dcterms:W3CDTF">2017-08-24T03:59:54Z</dcterms:modified>
</cp:coreProperties>
</file>