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ZAS\ESTADOS FINANCIEROS 3ER TRIMESTRE 2017\LEY DE DISICIPLINA FINANCIERA\"/>
    </mc:Choice>
  </mc:AlternateContent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Hoja1!$A$1:$E$78</definedName>
  </definedNames>
  <calcPr calcId="162913"/>
</workbook>
</file>

<file path=xl/calcChain.xml><?xml version="1.0" encoding="utf-8"?>
<calcChain xmlns="http://schemas.openxmlformats.org/spreadsheetml/2006/main">
  <c r="D69" i="1" l="1"/>
  <c r="D66" i="1"/>
  <c r="D56" i="1"/>
  <c r="D51" i="1"/>
  <c r="E18" i="1"/>
  <c r="E17" i="1"/>
  <c r="E16" i="1"/>
  <c r="D71" i="1" l="1"/>
  <c r="D54" i="1"/>
  <c r="D52" i="1" s="1"/>
  <c r="E71" i="1" l="1"/>
  <c r="E66" i="1"/>
  <c r="E58" i="1"/>
  <c r="D58" i="1"/>
  <c r="E56" i="1"/>
  <c r="E54" i="1"/>
  <c r="E53" i="1"/>
  <c r="D53" i="1"/>
  <c r="E51" i="1"/>
  <c r="D39" i="1" l="1"/>
  <c r="D15" i="1"/>
  <c r="E69" i="1"/>
  <c r="E68" i="1"/>
  <c r="D68" i="1"/>
  <c r="E67" i="1" l="1"/>
  <c r="E75" i="1" s="1"/>
  <c r="E76" i="1" s="1"/>
  <c r="D67" i="1"/>
  <c r="D75" i="1" s="1"/>
  <c r="D76" i="1" s="1"/>
  <c r="C67" i="1"/>
  <c r="C75" i="1" s="1"/>
  <c r="C76" i="1" s="1"/>
  <c r="E52" i="1"/>
  <c r="E60" i="1" s="1"/>
  <c r="E61" i="1" s="1"/>
  <c r="D60" i="1"/>
  <c r="D61" i="1" s="1"/>
  <c r="C52" i="1"/>
  <c r="C60" i="1" s="1"/>
  <c r="C61" i="1" s="1"/>
  <c r="E42" i="1"/>
  <c r="E45" i="1" s="1"/>
  <c r="D42" i="1"/>
  <c r="D45" i="1" s="1"/>
  <c r="C42" i="1"/>
  <c r="C45" i="1" s="1"/>
  <c r="E32" i="1"/>
  <c r="D32" i="1"/>
  <c r="C27" i="1"/>
  <c r="C29" i="1" s="1"/>
  <c r="C32" i="1"/>
  <c r="E19" i="1"/>
  <c r="D19" i="1"/>
  <c r="C19" i="1"/>
  <c r="E15" i="1"/>
  <c r="C15" i="1"/>
  <c r="C25" i="1" s="1"/>
  <c r="D25" i="1" l="1"/>
  <c r="D27" i="1" s="1"/>
  <c r="D29" i="1" s="1"/>
  <c r="D35" i="1" s="1"/>
  <c r="E25" i="1"/>
  <c r="E27" i="1" s="1"/>
  <c r="E29" i="1" s="1"/>
  <c r="E35" i="1" s="1"/>
  <c r="C35" i="1"/>
</calcChain>
</file>

<file path=xl/sharedStrings.xml><?xml version="1.0" encoding="utf-8"?>
<sst xmlns="http://schemas.openxmlformats.org/spreadsheetml/2006/main" count="65" uniqueCount="51">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</sst>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2" fillId="0" borderId="0" xfId="0" applyNumberFormat="1" applyFont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3" fontId="2" fillId="0" borderId="0" xfId="0" applyNumberFormat="1" applyFont="1"/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0" fillId="0" borderId="5" xfId="0" applyFont="1" applyBorder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8" xfId="0" applyNumberFormat="1" applyFont="1" applyFill="1" applyBorder="1"/>
    <xf numFmtId="4" fontId="2" fillId="2" borderId="7" xfId="0" applyNumberFormat="1" applyFont="1" applyFill="1" applyBorder="1"/>
    <xf numFmtId="4" fontId="2" fillId="2" borderId="12" xfId="0" applyNumberFormat="1" applyFont="1" applyFill="1" applyBorder="1"/>
    <xf numFmtId="4" fontId="2" fillId="0" borderId="0" xfId="0" applyNumberFormat="1" applyFont="1"/>
    <xf numFmtId="4" fontId="0" fillId="0" borderId="0" xfId="0" applyNumberFormat="1" applyFont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5" fillId="2" borderId="0" xfId="0" applyNumberFormat="1" applyFont="1" applyFill="1" applyBorder="1"/>
    <xf numFmtId="4" fontId="5" fillId="2" borderId="11" xfId="0" applyNumberFormat="1" applyFont="1" applyFill="1" applyBorder="1"/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/>
    <xf numFmtId="4" fontId="2" fillId="0" borderId="0" xfId="0" applyNumberFormat="1" applyFont="1" applyFill="1" applyBorder="1"/>
    <xf numFmtId="0" fontId="0" fillId="0" borderId="0" xfId="0" applyFont="1" applyFill="1"/>
    <xf numFmtId="49" fontId="2" fillId="0" borderId="5" xfId="0" applyNumberFormat="1" applyFont="1" applyFill="1" applyBorder="1" applyAlignment="1"/>
    <xf numFmtId="4" fontId="2" fillId="0" borderId="6" xfId="0" applyNumberFormat="1" applyFont="1" applyFill="1" applyBorder="1"/>
    <xf numFmtId="4" fontId="5" fillId="2" borderId="12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" fontId="0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142875</xdr:rowOff>
    </xdr:from>
    <xdr:to>
      <xdr:col>4</xdr:col>
      <xdr:colOff>1343184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4287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01"/>
  <sheetViews>
    <sheetView tabSelected="1" topLeftCell="A58" zoomScale="80" zoomScaleNormal="80" workbookViewId="0">
      <selection activeCell="D88" sqref="D88"/>
    </sheetView>
  </sheetViews>
  <sheetFormatPr baseColWidth="10" defaultRowHeight="15" x14ac:dyDescent="0.25"/>
  <cols>
    <col min="1" max="1" width="11.42578125" style="1"/>
    <col min="2" max="2" width="116.140625" style="2" customWidth="1"/>
    <col min="3" max="3" width="25" style="1" bestFit="1" customWidth="1"/>
    <col min="4" max="4" width="18.140625" style="1" bestFit="1" customWidth="1"/>
    <col min="5" max="5" width="22.85546875" style="1" bestFit="1" customWidth="1"/>
    <col min="6" max="6" width="11.42578125" style="1"/>
    <col min="7" max="7" width="17.42578125" style="1" bestFit="1" customWidth="1"/>
    <col min="8" max="8" width="19.7109375" style="1" customWidth="1"/>
    <col min="9" max="9" width="17.42578125" style="1" bestFit="1" customWidth="1"/>
    <col min="10" max="16384" width="11.42578125" style="1"/>
  </cols>
  <sheetData>
    <row r="7" spans="2:9" ht="15.75" thickBot="1" x14ac:dyDescent="0.3">
      <c r="B7" s="5"/>
    </row>
    <row r="8" spans="2:9" x14ac:dyDescent="0.25">
      <c r="B8" s="57" t="s">
        <v>0</v>
      </c>
      <c r="C8" s="58"/>
      <c r="D8" s="58"/>
      <c r="E8" s="59"/>
    </row>
    <row r="9" spans="2:9" x14ac:dyDescent="0.25">
      <c r="B9" s="60" t="s">
        <v>1</v>
      </c>
      <c r="C9" s="61"/>
      <c r="D9" s="61"/>
      <c r="E9" s="62"/>
    </row>
    <row r="10" spans="2:9" x14ac:dyDescent="0.25">
      <c r="B10" s="60" t="s">
        <v>50</v>
      </c>
      <c r="C10" s="61"/>
      <c r="D10" s="61"/>
      <c r="E10" s="62"/>
    </row>
    <row r="11" spans="2:9" ht="15.75" thickBot="1" x14ac:dyDescent="0.3">
      <c r="B11" s="63" t="s">
        <v>2</v>
      </c>
      <c r="C11" s="64"/>
      <c r="D11" s="64"/>
      <c r="E11" s="65"/>
    </row>
    <row r="12" spans="2:9" ht="15.75" thickBot="1" x14ac:dyDescent="0.3"/>
    <row r="13" spans="2:9" x14ac:dyDescent="0.25">
      <c r="B13" s="49" t="s">
        <v>3</v>
      </c>
      <c r="C13" s="66" t="s">
        <v>24</v>
      </c>
      <c r="D13" s="68" t="s">
        <v>4</v>
      </c>
      <c r="E13" s="70" t="s">
        <v>25</v>
      </c>
    </row>
    <row r="14" spans="2:9" ht="15.75" thickBot="1" x14ac:dyDescent="0.3">
      <c r="B14" s="50"/>
      <c r="C14" s="67"/>
      <c r="D14" s="69"/>
      <c r="E14" s="71"/>
    </row>
    <row r="15" spans="2:9" x14ac:dyDescent="0.25">
      <c r="B15" s="6" t="s">
        <v>6</v>
      </c>
      <c r="C15" s="18">
        <f>+C16+C17+C18</f>
        <v>62219484765</v>
      </c>
      <c r="D15" s="19">
        <f>+D16+D17+D18</f>
        <v>77765055731</v>
      </c>
      <c r="E15" s="19">
        <f t="shared" ref="E15" si="0">+E16+E17+E18</f>
        <v>77765055731</v>
      </c>
      <c r="F15" s="17"/>
      <c r="G15" s="33"/>
    </row>
    <row r="16" spans="2:9" s="41" customFormat="1" x14ac:dyDescent="0.25">
      <c r="B16" s="39" t="s">
        <v>26</v>
      </c>
      <c r="C16" s="40">
        <v>21850287637</v>
      </c>
      <c r="D16" s="38">
        <v>7850006900</v>
      </c>
      <c r="E16" s="38">
        <f>+D16</f>
        <v>7850006900</v>
      </c>
      <c r="G16" s="40"/>
      <c r="H16" s="40"/>
      <c r="I16" s="72"/>
    </row>
    <row r="17" spans="2:9" x14ac:dyDescent="0.25">
      <c r="B17" s="7" t="s">
        <v>27</v>
      </c>
      <c r="C17" s="20">
        <v>40369197128</v>
      </c>
      <c r="D17" s="21">
        <v>67019999022</v>
      </c>
      <c r="E17" s="21">
        <f>+D17</f>
        <v>67019999022</v>
      </c>
      <c r="G17" s="33"/>
      <c r="H17" s="33"/>
    </row>
    <row r="18" spans="2:9" x14ac:dyDescent="0.25">
      <c r="B18" s="7" t="s">
        <v>28</v>
      </c>
      <c r="C18" s="20">
        <v>0</v>
      </c>
      <c r="D18" s="21">
        <v>2895049809</v>
      </c>
      <c r="E18" s="22">
        <f>+D18</f>
        <v>2895049809</v>
      </c>
      <c r="H18" s="33"/>
    </row>
    <row r="19" spans="2:9" x14ac:dyDescent="0.25">
      <c r="B19" s="8" t="s">
        <v>9</v>
      </c>
      <c r="C19" s="23">
        <f>+C20+C21</f>
        <v>62219484765</v>
      </c>
      <c r="D19" s="24">
        <f t="shared" ref="D19:E19" si="1">+D20+D21</f>
        <v>72650862516.930008</v>
      </c>
      <c r="E19" s="23">
        <f t="shared" si="1"/>
        <v>69422220839.919998</v>
      </c>
      <c r="F19" s="17"/>
      <c r="G19" s="33"/>
      <c r="H19" s="33"/>
      <c r="I19" s="33"/>
    </row>
    <row r="20" spans="2:9" x14ac:dyDescent="0.25">
      <c r="B20" s="7" t="s">
        <v>29</v>
      </c>
      <c r="C20" s="20">
        <v>15147266695</v>
      </c>
      <c r="D20" s="21">
        <v>17332707612.450001</v>
      </c>
      <c r="E20" s="22">
        <v>15437900189.1</v>
      </c>
    </row>
    <row r="21" spans="2:9" x14ac:dyDescent="0.25">
      <c r="B21" s="7" t="s">
        <v>30</v>
      </c>
      <c r="C21" s="20">
        <v>47072218070</v>
      </c>
      <c r="D21" s="21">
        <v>55318154904.480003</v>
      </c>
      <c r="E21" s="22">
        <v>53984320650.82</v>
      </c>
      <c r="G21" s="33"/>
      <c r="H21" s="20"/>
      <c r="I21" s="33"/>
    </row>
    <row r="22" spans="2:9" x14ac:dyDescent="0.25">
      <c r="B22" s="8" t="s">
        <v>12</v>
      </c>
      <c r="C22" s="45"/>
      <c r="D22" s="25">
        <v>0</v>
      </c>
      <c r="E22" s="26">
        <v>0</v>
      </c>
      <c r="H22" s="33"/>
    </row>
    <row r="23" spans="2:9" x14ac:dyDescent="0.25">
      <c r="B23" s="7" t="s">
        <v>31</v>
      </c>
      <c r="C23" s="46"/>
      <c r="D23" s="38">
        <v>0</v>
      </c>
      <c r="E23" s="43">
        <v>0</v>
      </c>
      <c r="G23" s="33"/>
    </row>
    <row r="24" spans="2:9" x14ac:dyDescent="0.25">
      <c r="B24" s="7" t="s">
        <v>32</v>
      </c>
      <c r="C24" s="45"/>
      <c r="D24" s="21">
        <v>0</v>
      </c>
      <c r="E24" s="22">
        <v>0</v>
      </c>
      <c r="G24" s="33"/>
      <c r="I24" s="33"/>
    </row>
    <row r="25" spans="2:9" x14ac:dyDescent="0.25">
      <c r="B25" s="8" t="s">
        <v>44</v>
      </c>
      <c r="C25" s="25">
        <f>+C15-C19+C22</f>
        <v>0</v>
      </c>
      <c r="D25" s="25">
        <f>+D15-D19+D22</f>
        <v>5114193214.0699921</v>
      </c>
      <c r="E25" s="25">
        <f>+E15-E19+E22</f>
        <v>8342834891.0800018</v>
      </c>
      <c r="F25" s="17"/>
    </row>
    <row r="26" spans="2:9" x14ac:dyDescent="0.25">
      <c r="B26" s="8"/>
      <c r="C26" s="20"/>
      <c r="D26" s="21"/>
      <c r="E26" s="22"/>
    </row>
    <row r="27" spans="2:9" x14ac:dyDescent="0.25">
      <c r="B27" s="8" t="s">
        <v>15</v>
      </c>
      <c r="C27" s="25">
        <f>+C24-C18</f>
        <v>0</v>
      </c>
      <c r="D27" s="48">
        <f>+D25-D18</f>
        <v>2219143405.0699921</v>
      </c>
      <c r="E27" s="25">
        <f>+E25-E18</f>
        <v>5447785082.0800018</v>
      </c>
      <c r="F27" s="17"/>
    </row>
    <row r="28" spans="2:9" x14ac:dyDescent="0.25">
      <c r="B28" s="7"/>
      <c r="C28" s="20"/>
      <c r="D28" s="21"/>
      <c r="E28" s="22"/>
      <c r="I28" s="33"/>
    </row>
    <row r="29" spans="2:9" ht="15.75" thickBot="1" x14ac:dyDescent="0.3">
      <c r="B29" s="9" t="s">
        <v>16</v>
      </c>
      <c r="C29" s="27">
        <f>+C27-C23</f>
        <v>0</v>
      </c>
      <c r="D29" s="28">
        <f>+D27-D22</f>
        <v>2219143405.0699921</v>
      </c>
      <c r="E29" s="28">
        <f>+E27-E22</f>
        <v>5447785082.0800018</v>
      </c>
      <c r="F29" s="17"/>
    </row>
    <row r="30" spans="2:9" ht="15.75" thickBot="1" x14ac:dyDescent="0.3">
      <c r="B30" s="5"/>
      <c r="C30" s="10"/>
      <c r="D30" s="10"/>
      <c r="E30" s="10"/>
    </row>
    <row r="31" spans="2:9" ht="15.75" thickBot="1" x14ac:dyDescent="0.3">
      <c r="B31" s="11" t="s">
        <v>17</v>
      </c>
      <c r="C31" s="12" t="s">
        <v>18</v>
      </c>
      <c r="D31" s="12" t="s">
        <v>4</v>
      </c>
      <c r="E31" s="12" t="s">
        <v>5</v>
      </c>
    </row>
    <row r="32" spans="2:9" x14ac:dyDescent="0.25">
      <c r="B32" s="8" t="s">
        <v>19</v>
      </c>
      <c r="C32" s="26">
        <f>+C33+C34</f>
        <v>885727530</v>
      </c>
      <c r="D32" s="26">
        <f t="shared" ref="D32:E32" si="2">+D33+D34</f>
        <v>1660913158.0699999</v>
      </c>
      <c r="E32" s="26">
        <f t="shared" si="2"/>
        <v>1648913158.0699999</v>
      </c>
    </row>
    <row r="33" spans="2:5" x14ac:dyDescent="0.25">
      <c r="B33" s="7" t="s">
        <v>33</v>
      </c>
      <c r="C33" s="22">
        <v>404196662</v>
      </c>
      <c r="D33" s="22">
        <v>1660913158.0699999</v>
      </c>
      <c r="E33" s="22">
        <v>1648913158.0699999</v>
      </c>
    </row>
    <row r="34" spans="2:5" x14ac:dyDescent="0.25">
      <c r="B34" s="7" t="s">
        <v>34</v>
      </c>
      <c r="C34" s="22">
        <v>481530868</v>
      </c>
      <c r="D34" s="22">
        <v>0</v>
      </c>
      <c r="E34" s="22">
        <v>0</v>
      </c>
    </row>
    <row r="35" spans="2:5" ht="15.75" thickBot="1" x14ac:dyDescent="0.3">
      <c r="B35" s="9" t="s">
        <v>20</v>
      </c>
      <c r="C35" s="29">
        <f>+C29+C32</f>
        <v>885727530</v>
      </c>
      <c r="D35" s="30">
        <f t="shared" ref="D35:E35" si="3">+D29+D32</f>
        <v>3880056563.1399918</v>
      </c>
      <c r="E35" s="31">
        <f t="shared" si="3"/>
        <v>7096698240.1500015</v>
      </c>
    </row>
    <row r="36" spans="2:5" ht="15.75" thickBot="1" x14ac:dyDescent="0.3">
      <c r="B36" s="5"/>
      <c r="C36" s="32"/>
      <c r="D36" s="32"/>
      <c r="E36" s="32"/>
    </row>
    <row r="37" spans="2:5" x14ac:dyDescent="0.25">
      <c r="B37" s="49" t="s">
        <v>17</v>
      </c>
      <c r="C37" s="53" t="s">
        <v>21</v>
      </c>
      <c r="D37" s="53" t="s">
        <v>4</v>
      </c>
      <c r="E37" s="55" t="s">
        <v>25</v>
      </c>
    </row>
    <row r="38" spans="2:5" ht="15.75" thickBot="1" x14ac:dyDescent="0.3">
      <c r="B38" s="50"/>
      <c r="C38" s="54"/>
      <c r="D38" s="54"/>
      <c r="E38" s="56"/>
    </row>
    <row r="39" spans="2:5" x14ac:dyDescent="0.25">
      <c r="B39" s="13" t="s">
        <v>22</v>
      </c>
      <c r="C39" s="25">
        <v>0</v>
      </c>
      <c r="D39" s="25">
        <f>D40+D41</f>
        <v>0</v>
      </c>
      <c r="E39" s="26">
        <v>0</v>
      </c>
    </row>
    <row r="40" spans="2:5" x14ac:dyDescent="0.25">
      <c r="B40" s="14" t="s">
        <v>35</v>
      </c>
      <c r="C40" s="21">
        <v>0</v>
      </c>
      <c r="D40" s="21">
        <v>0</v>
      </c>
      <c r="E40" s="22">
        <v>0</v>
      </c>
    </row>
    <row r="41" spans="2:5" x14ac:dyDescent="0.25">
      <c r="B41" s="14" t="s">
        <v>36</v>
      </c>
      <c r="C41" s="21">
        <v>0</v>
      </c>
      <c r="D41" s="21">
        <v>0</v>
      </c>
      <c r="E41" s="21">
        <v>0</v>
      </c>
    </row>
    <row r="42" spans="2:5" x14ac:dyDescent="0.25">
      <c r="B42" s="13" t="s">
        <v>23</v>
      </c>
      <c r="C42" s="25">
        <f>+C43+C44</f>
        <v>307040998</v>
      </c>
      <c r="D42" s="25">
        <f t="shared" ref="D42:E42" si="4">+D43+D44</f>
        <v>2237603384.6399999</v>
      </c>
      <c r="E42" s="25">
        <f t="shared" si="4"/>
        <v>2225603384.6399999</v>
      </c>
    </row>
    <row r="43" spans="2:5" x14ac:dyDescent="0.25">
      <c r="B43" s="14" t="s">
        <v>37</v>
      </c>
      <c r="C43" s="21">
        <v>0</v>
      </c>
      <c r="D43" s="21">
        <v>1658300000</v>
      </c>
      <c r="E43" s="22">
        <v>1646300000</v>
      </c>
    </row>
    <row r="44" spans="2:5" x14ac:dyDescent="0.25">
      <c r="B44" s="14" t="s">
        <v>38</v>
      </c>
      <c r="C44" s="21">
        <v>307040998</v>
      </c>
      <c r="D44" s="21">
        <v>579303384.63999999</v>
      </c>
      <c r="E44" s="22">
        <v>579303384.63999999</v>
      </c>
    </row>
    <row r="45" spans="2:5" ht="15.75" thickBot="1" x14ac:dyDescent="0.3">
      <c r="B45" s="3" t="s">
        <v>45</v>
      </c>
      <c r="C45" s="44">
        <f>+C39-C42</f>
        <v>-307040998</v>
      </c>
      <c r="D45" s="44">
        <f>+D39-D42</f>
        <v>-2237603384.6399999</v>
      </c>
      <c r="E45" s="44">
        <f>+E39-E42</f>
        <v>-2225603384.6399999</v>
      </c>
    </row>
    <row r="46" spans="2:5" x14ac:dyDescent="0.25">
      <c r="C46" s="33"/>
      <c r="D46" s="33"/>
      <c r="E46" s="33"/>
    </row>
    <row r="47" spans="2:5" ht="15.75" thickBot="1" x14ac:dyDescent="0.3">
      <c r="C47" s="33"/>
      <c r="D47" s="33"/>
      <c r="E47" s="33"/>
    </row>
    <row r="48" spans="2:5" x14ac:dyDescent="0.25">
      <c r="B48" s="49" t="s">
        <v>17</v>
      </c>
      <c r="C48" s="53" t="s">
        <v>21</v>
      </c>
      <c r="D48" s="53" t="s">
        <v>4</v>
      </c>
      <c r="E48" s="55" t="s">
        <v>39</v>
      </c>
    </row>
    <row r="49" spans="2:5" ht="15.75" thickBot="1" x14ac:dyDescent="0.3">
      <c r="B49" s="50"/>
      <c r="C49" s="54"/>
      <c r="D49" s="54"/>
      <c r="E49" s="56"/>
    </row>
    <row r="50" spans="2:5" x14ac:dyDescent="0.25">
      <c r="B50" s="4"/>
      <c r="C50" s="34"/>
      <c r="D50" s="35"/>
      <c r="E50" s="22"/>
    </row>
    <row r="51" spans="2:5" s="41" customFormat="1" x14ac:dyDescent="0.25">
      <c r="B51" s="42" t="s">
        <v>7</v>
      </c>
      <c r="C51" s="38">
        <v>21850287637</v>
      </c>
      <c r="D51" s="38">
        <f>+D16</f>
        <v>7850006900</v>
      </c>
      <c r="E51" s="43">
        <f>+E16</f>
        <v>7850006900</v>
      </c>
    </row>
    <row r="52" spans="2:5" x14ac:dyDescent="0.25">
      <c r="B52" s="14" t="s">
        <v>43</v>
      </c>
      <c r="C52" s="21">
        <f>+C53-C54</f>
        <v>-307040998</v>
      </c>
      <c r="D52" s="21">
        <f>+D53-D54</f>
        <v>-1658300000</v>
      </c>
      <c r="E52" s="21">
        <f t="shared" ref="E52" si="5">+E53-E54</f>
        <v>-1646300000</v>
      </c>
    </row>
    <row r="53" spans="2:5" x14ac:dyDescent="0.25">
      <c r="B53" s="14" t="s">
        <v>35</v>
      </c>
      <c r="C53" s="21">
        <v>0</v>
      </c>
      <c r="D53" s="21">
        <f>+D40</f>
        <v>0</v>
      </c>
      <c r="E53" s="21">
        <f>+E40</f>
        <v>0</v>
      </c>
    </row>
    <row r="54" spans="2:5" x14ac:dyDescent="0.25">
      <c r="B54" s="14" t="s">
        <v>37</v>
      </c>
      <c r="C54" s="21">
        <v>307040998</v>
      </c>
      <c r="D54" s="21">
        <f>D43</f>
        <v>1658300000</v>
      </c>
      <c r="E54" s="21">
        <f>E43</f>
        <v>1646300000</v>
      </c>
    </row>
    <row r="55" spans="2:5" x14ac:dyDescent="0.25">
      <c r="B55" s="14"/>
      <c r="C55" s="21"/>
      <c r="D55" s="21"/>
      <c r="E55" s="22"/>
    </row>
    <row r="56" spans="2:5" x14ac:dyDescent="0.25">
      <c r="B56" s="14" t="s">
        <v>10</v>
      </c>
      <c r="C56" s="21">
        <v>15147266695</v>
      </c>
      <c r="D56" s="21">
        <f>+D20</f>
        <v>17332707612.450001</v>
      </c>
      <c r="E56" s="21">
        <f>+E20</f>
        <v>15437900189.1</v>
      </c>
    </row>
    <row r="57" spans="2:5" x14ac:dyDescent="0.25">
      <c r="B57" s="14"/>
      <c r="C57" s="21"/>
      <c r="D57" s="21"/>
      <c r="E57" s="22"/>
    </row>
    <row r="58" spans="2:5" x14ac:dyDescent="0.25">
      <c r="B58" s="14" t="s">
        <v>13</v>
      </c>
      <c r="C58" s="47"/>
      <c r="D58" s="21">
        <f>+D23</f>
        <v>0</v>
      </c>
      <c r="E58" s="21">
        <f>+E23</f>
        <v>0</v>
      </c>
    </row>
    <row r="59" spans="2:5" x14ac:dyDescent="0.25">
      <c r="B59" s="14"/>
      <c r="C59" s="21"/>
      <c r="D59" s="21"/>
      <c r="E59" s="22"/>
    </row>
    <row r="60" spans="2:5" x14ac:dyDescent="0.25">
      <c r="B60" s="13" t="s">
        <v>40</v>
      </c>
      <c r="C60" s="21">
        <f>+C51+C52-C56+C58</f>
        <v>6395979944</v>
      </c>
      <c r="D60" s="21">
        <f t="shared" ref="D60:E60" si="6">+D51+D52-D56+D58</f>
        <v>-11141000712.450001</v>
      </c>
      <c r="E60" s="21">
        <f t="shared" si="6"/>
        <v>-9234193289.1000004</v>
      </c>
    </row>
    <row r="61" spans="2:5" ht="15.75" thickBot="1" x14ac:dyDescent="0.3">
      <c r="B61" s="15" t="s">
        <v>41</v>
      </c>
      <c r="C61" s="31">
        <f>+C60-C52</f>
        <v>6703020942</v>
      </c>
      <c r="D61" s="31">
        <f t="shared" ref="D61:E61" si="7">+D60-D52</f>
        <v>-9482700712.4500008</v>
      </c>
      <c r="E61" s="31">
        <f t="shared" si="7"/>
        <v>-7587893289.1000004</v>
      </c>
    </row>
    <row r="62" spans="2:5" x14ac:dyDescent="0.25">
      <c r="C62" s="32"/>
      <c r="D62" s="32"/>
      <c r="E62" s="32"/>
    </row>
    <row r="63" spans="2:5" ht="15.75" thickBot="1" x14ac:dyDescent="0.3">
      <c r="C63" s="32"/>
      <c r="D63" s="32"/>
      <c r="E63" s="32"/>
    </row>
    <row r="64" spans="2:5" x14ac:dyDescent="0.25">
      <c r="B64" s="49" t="s">
        <v>17</v>
      </c>
      <c r="C64" s="51" t="s">
        <v>21</v>
      </c>
      <c r="D64" s="53" t="s">
        <v>4</v>
      </c>
      <c r="E64" s="55" t="s">
        <v>39</v>
      </c>
    </row>
    <row r="65" spans="2:6" ht="15.75" thickBot="1" x14ac:dyDescent="0.3">
      <c r="B65" s="50"/>
      <c r="C65" s="52"/>
      <c r="D65" s="54"/>
      <c r="E65" s="56" t="s">
        <v>5</v>
      </c>
    </row>
    <row r="66" spans="2:6" x14ac:dyDescent="0.25">
      <c r="B66" s="16" t="s">
        <v>8</v>
      </c>
      <c r="C66" s="20">
        <v>40369197128</v>
      </c>
      <c r="D66" s="34">
        <f>+D17</f>
        <v>67019999022</v>
      </c>
      <c r="E66" s="34">
        <f>+E17</f>
        <v>67019999022</v>
      </c>
    </row>
    <row r="67" spans="2:6" x14ac:dyDescent="0.25">
      <c r="B67" s="7" t="s">
        <v>42</v>
      </c>
      <c r="C67" s="36">
        <f>+C68-C69</f>
        <v>0</v>
      </c>
      <c r="D67" s="37">
        <f t="shared" ref="D67:E67" si="8">+D68-D69</f>
        <v>-579303384.63999999</v>
      </c>
      <c r="E67" s="37">
        <f t="shared" si="8"/>
        <v>-579303384.63999999</v>
      </c>
      <c r="F67" s="17"/>
    </row>
    <row r="68" spans="2:6" x14ac:dyDescent="0.25">
      <c r="B68" s="7" t="s">
        <v>46</v>
      </c>
      <c r="C68" s="20">
        <v>0</v>
      </c>
      <c r="D68" s="21">
        <f>D41</f>
        <v>0</v>
      </c>
      <c r="E68" s="21">
        <f>E41</f>
        <v>0</v>
      </c>
    </row>
    <row r="69" spans="2:6" x14ac:dyDescent="0.25">
      <c r="B69" s="7" t="s">
        <v>47</v>
      </c>
      <c r="C69" s="20">
        <v>0</v>
      </c>
      <c r="D69" s="21">
        <f>D44</f>
        <v>579303384.63999999</v>
      </c>
      <c r="E69" s="21">
        <f>E44</f>
        <v>579303384.63999999</v>
      </c>
    </row>
    <row r="70" spans="2:6" x14ac:dyDescent="0.25">
      <c r="B70" s="7"/>
      <c r="C70" s="20"/>
      <c r="D70" s="21"/>
      <c r="E70" s="21"/>
    </row>
    <row r="71" spans="2:6" x14ac:dyDescent="0.25">
      <c r="B71" s="7" t="s">
        <v>11</v>
      </c>
      <c r="C71" s="20">
        <v>47072218070</v>
      </c>
      <c r="D71" s="21">
        <f>+D21</f>
        <v>55318154904.480003</v>
      </c>
      <c r="E71" s="21">
        <f>+E21</f>
        <v>53984320650.82</v>
      </c>
    </row>
    <row r="72" spans="2:6" x14ac:dyDescent="0.25">
      <c r="B72" s="7"/>
      <c r="C72" s="20"/>
      <c r="D72" s="21"/>
      <c r="E72" s="21"/>
    </row>
    <row r="73" spans="2:6" x14ac:dyDescent="0.25">
      <c r="B73" s="7" t="s">
        <v>14</v>
      </c>
      <c r="C73" s="45"/>
      <c r="D73" s="21">
        <v>0</v>
      </c>
      <c r="E73" s="21">
        <v>0</v>
      </c>
    </row>
    <row r="74" spans="2:6" x14ac:dyDescent="0.25">
      <c r="B74" s="7"/>
      <c r="C74" s="40"/>
      <c r="D74" s="21"/>
      <c r="E74" s="21"/>
    </row>
    <row r="75" spans="2:6" x14ac:dyDescent="0.25">
      <c r="B75" s="8" t="s">
        <v>48</v>
      </c>
      <c r="C75" s="21">
        <f>+C66+C67-C71+C72</f>
        <v>-6703020942</v>
      </c>
      <c r="D75" s="21">
        <f t="shared" ref="D75:E75" si="9">+D66+D67-D71+D72</f>
        <v>11122540732.879997</v>
      </c>
      <c r="E75" s="21">
        <f t="shared" si="9"/>
        <v>12456374986.540001</v>
      </c>
    </row>
    <row r="76" spans="2:6" ht="15.75" thickBot="1" x14ac:dyDescent="0.3">
      <c r="B76" s="9" t="s">
        <v>49</v>
      </c>
      <c r="C76" s="31">
        <f>+C75-C67</f>
        <v>-6703020942</v>
      </c>
      <c r="D76" s="31">
        <f t="shared" ref="D76:E76" si="10">+D75-D67</f>
        <v>11701844117.519997</v>
      </c>
      <c r="E76" s="31">
        <f t="shared" si="10"/>
        <v>13035678371.18</v>
      </c>
    </row>
    <row r="77" spans="2:6" x14ac:dyDescent="0.25">
      <c r="C77" s="33"/>
      <c r="D77" s="33"/>
      <c r="E77" s="33"/>
    </row>
    <row r="78" spans="2:6" x14ac:dyDescent="0.25">
      <c r="C78" s="33"/>
      <c r="D78" s="33"/>
      <c r="E78" s="33"/>
    </row>
    <row r="79" spans="2:6" x14ac:dyDescent="0.25">
      <c r="C79" s="33"/>
      <c r="D79" s="33"/>
      <c r="E79" s="33"/>
    </row>
    <row r="80" spans="2:6" x14ac:dyDescent="0.25">
      <c r="C80" s="33"/>
      <c r="D80" s="33"/>
      <c r="E80" s="33"/>
    </row>
    <row r="81" spans="3:5" x14ac:dyDescent="0.25">
      <c r="C81" s="33"/>
      <c r="D81" s="33"/>
      <c r="E81" s="33"/>
    </row>
    <row r="82" spans="3:5" x14ac:dyDescent="0.25">
      <c r="C82" s="33"/>
      <c r="D82" s="33"/>
      <c r="E82" s="33"/>
    </row>
    <row r="83" spans="3:5" x14ac:dyDescent="0.25">
      <c r="C83" s="33"/>
      <c r="D83" s="33"/>
      <c r="E83" s="33"/>
    </row>
    <row r="84" spans="3:5" x14ac:dyDescent="0.25">
      <c r="C84" s="33"/>
      <c r="D84" s="33"/>
      <c r="E84" s="33"/>
    </row>
    <row r="85" spans="3:5" x14ac:dyDescent="0.25">
      <c r="C85" s="33"/>
      <c r="D85" s="33"/>
      <c r="E85" s="33"/>
    </row>
    <row r="86" spans="3:5" x14ac:dyDescent="0.25">
      <c r="C86" s="33"/>
      <c r="D86" s="33"/>
      <c r="E86" s="33"/>
    </row>
    <row r="87" spans="3:5" x14ac:dyDescent="0.25">
      <c r="C87" s="33"/>
      <c r="D87" s="33"/>
      <c r="E87" s="33"/>
    </row>
    <row r="88" spans="3:5" x14ac:dyDescent="0.25">
      <c r="C88" s="33"/>
      <c r="D88" s="33"/>
      <c r="E88" s="33"/>
    </row>
    <row r="89" spans="3:5" x14ac:dyDescent="0.25">
      <c r="C89" s="33"/>
      <c r="D89" s="33"/>
      <c r="E89" s="33"/>
    </row>
    <row r="90" spans="3:5" x14ac:dyDescent="0.25">
      <c r="C90" s="33"/>
      <c r="D90" s="33"/>
      <c r="E90" s="33"/>
    </row>
    <row r="91" spans="3:5" x14ac:dyDescent="0.25">
      <c r="C91" s="33"/>
      <c r="D91" s="33"/>
      <c r="E91" s="33"/>
    </row>
    <row r="92" spans="3:5" x14ac:dyDescent="0.25">
      <c r="C92" s="33"/>
      <c r="D92" s="33"/>
      <c r="E92" s="33"/>
    </row>
    <row r="93" spans="3:5" x14ac:dyDescent="0.25">
      <c r="C93" s="33"/>
      <c r="D93" s="33"/>
      <c r="E93" s="33"/>
    </row>
    <row r="94" spans="3:5" x14ac:dyDescent="0.25">
      <c r="C94" s="33"/>
      <c r="D94" s="33"/>
      <c r="E94" s="33"/>
    </row>
    <row r="95" spans="3:5" x14ac:dyDescent="0.25">
      <c r="C95" s="33"/>
      <c r="D95" s="33"/>
      <c r="E95" s="33"/>
    </row>
    <row r="96" spans="3:5" x14ac:dyDescent="0.25">
      <c r="C96" s="33"/>
      <c r="D96" s="33"/>
      <c r="E96" s="33"/>
    </row>
    <row r="97" spans="3:5" x14ac:dyDescent="0.25">
      <c r="C97" s="33"/>
      <c r="D97" s="33"/>
      <c r="E97" s="33"/>
    </row>
    <row r="98" spans="3:5" x14ac:dyDescent="0.25">
      <c r="C98" s="33"/>
      <c r="D98" s="33"/>
      <c r="E98" s="33"/>
    </row>
    <row r="99" spans="3:5" x14ac:dyDescent="0.25">
      <c r="C99" s="33"/>
      <c r="D99" s="33"/>
      <c r="E99" s="33"/>
    </row>
    <row r="100" spans="3:5" x14ac:dyDescent="0.25">
      <c r="C100" s="33"/>
      <c r="D100" s="33"/>
      <c r="E100" s="33"/>
    </row>
    <row r="101" spans="3:5" x14ac:dyDescent="0.25">
      <c r="C101" s="33"/>
      <c r="D101" s="33"/>
      <c r="E101" s="33"/>
    </row>
  </sheetData>
  <mergeCells count="20">
    <mergeCell ref="B8:E8"/>
    <mergeCell ref="B9:E9"/>
    <mergeCell ref="B10:E10"/>
    <mergeCell ref="B11:E11"/>
    <mergeCell ref="B13:B14"/>
    <mergeCell ref="C13:C14"/>
    <mergeCell ref="D13:D14"/>
    <mergeCell ref="E13:E14"/>
    <mergeCell ref="B64:B65"/>
    <mergeCell ref="C64:C65"/>
    <mergeCell ref="D64:D65"/>
    <mergeCell ref="E64:E65"/>
    <mergeCell ref="E37:E38"/>
    <mergeCell ref="D37:D38"/>
    <mergeCell ref="C37:C38"/>
    <mergeCell ref="B37:B38"/>
    <mergeCell ref="B48:B49"/>
    <mergeCell ref="C48:C49"/>
    <mergeCell ref="D48:D49"/>
    <mergeCell ref="E48:E49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pc</cp:lastModifiedBy>
  <cp:lastPrinted>2017-06-02T21:43:48Z</cp:lastPrinted>
  <dcterms:created xsi:type="dcterms:W3CDTF">2017-02-13T22:52:31Z</dcterms:created>
  <dcterms:modified xsi:type="dcterms:W3CDTF">2018-01-27T03:06:11Z</dcterms:modified>
</cp:coreProperties>
</file>