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25" windowWidth="13755" windowHeight="1260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Hoja1!$A$1:$H$195</definedName>
    <definedName name="_xlnm.Print_Titles" localSheetId="0">Hoja1!$1:$15</definedName>
  </definedNames>
  <calcPr calcId="144525"/>
</workbook>
</file>

<file path=xl/calcChain.xml><?xml version="1.0" encoding="utf-8"?>
<calcChain xmlns="http://schemas.openxmlformats.org/spreadsheetml/2006/main">
  <c r="G111" i="1" l="1"/>
  <c r="F111" i="1"/>
  <c r="E111" i="1"/>
  <c r="D111" i="1"/>
  <c r="C16" i="1" l="1"/>
  <c r="D16" i="1"/>
  <c r="D195" i="1" s="1"/>
  <c r="H186" i="1"/>
  <c r="H187" i="1"/>
  <c r="H188" i="1"/>
  <c r="H189" i="1"/>
  <c r="H190" i="1"/>
  <c r="H191" i="1"/>
  <c r="H192" i="1"/>
  <c r="H184" i="1"/>
  <c r="H185" i="1"/>
  <c r="H139" i="1"/>
  <c r="E16" i="1"/>
  <c r="F16" i="1"/>
  <c r="G16" i="1"/>
  <c r="H111" i="1" l="1"/>
  <c r="G195" i="1" l="1"/>
  <c r="H171" i="1"/>
  <c r="H166" i="1"/>
  <c r="H161" i="1"/>
  <c r="H160" i="1"/>
  <c r="H158" i="1"/>
  <c r="H157" i="1"/>
  <c r="H156" i="1"/>
  <c r="H153" i="1"/>
  <c r="H144" i="1"/>
  <c r="H142" i="1"/>
  <c r="H137" i="1"/>
  <c r="H132" i="1"/>
  <c r="H131" i="1"/>
  <c r="H130" i="1"/>
  <c r="H127" i="1"/>
  <c r="H126" i="1"/>
  <c r="H109" i="1"/>
  <c r="H78" i="1"/>
  <c r="H16" i="1" l="1"/>
  <c r="H195" i="1" s="1"/>
  <c r="E195" i="1" l="1"/>
  <c r="C195" i="1"/>
  <c r="H135" i="1" l="1"/>
  <c r="H136" i="1"/>
  <c r="H146" i="1"/>
  <c r="H104" i="1" l="1"/>
  <c r="H105" i="1"/>
  <c r="H106" i="1"/>
  <c r="H107" i="1"/>
  <c r="H108" i="1"/>
  <c r="H103" i="1"/>
  <c r="H102" i="1"/>
  <c r="H99" i="1"/>
  <c r="H85" i="1"/>
  <c r="H79" i="1"/>
  <c r="H73" i="1" l="1"/>
  <c r="H77" i="1"/>
  <c r="H76" i="1"/>
  <c r="H75" i="1"/>
  <c r="H74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 l="1"/>
  <c r="H41" i="1"/>
  <c r="H40" i="1"/>
  <c r="H37" i="1"/>
  <c r="H35" i="1"/>
  <c r="H29" i="1"/>
  <c r="H17" i="1" l="1"/>
  <c r="H18" i="1"/>
  <c r="H19" i="1"/>
  <c r="H20" i="1"/>
  <c r="H23" i="1"/>
  <c r="H27" i="1"/>
  <c r="H31" i="1"/>
  <c r="H39" i="1"/>
  <c r="H80" i="1"/>
  <c r="H84" i="1"/>
  <c r="H88" i="1"/>
  <c r="H92" i="1"/>
  <c r="H96" i="1"/>
  <c r="H100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8" i="1"/>
  <c r="H129" i="1"/>
  <c r="H133" i="1"/>
  <c r="H134" i="1"/>
  <c r="H138" i="1"/>
  <c r="H141" i="1"/>
  <c r="H143" i="1"/>
  <c r="H145" i="1"/>
  <c r="H147" i="1"/>
  <c r="H148" i="1"/>
  <c r="H149" i="1"/>
  <c r="H150" i="1"/>
  <c r="H151" i="1"/>
  <c r="H152" i="1"/>
  <c r="H154" i="1"/>
  <c r="H155" i="1"/>
  <c r="H159" i="1"/>
  <c r="H162" i="1"/>
  <c r="H163" i="1"/>
  <c r="H164" i="1"/>
  <c r="H165" i="1"/>
  <c r="H167" i="1"/>
  <c r="H168" i="1"/>
  <c r="H169" i="1"/>
  <c r="H170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21" i="1"/>
  <c r="H22" i="1"/>
  <c r="H24" i="1"/>
  <c r="H25" i="1"/>
  <c r="H26" i="1"/>
  <c r="H28" i="1"/>
  <c r="H30" i="1"/>
  <c r="H32" i="1"/>
  <c r="H33" i="1"/>
  <c r="H34" i="1"/>
  <c r="H36" i="1"/>
  <c r="H38" i="1"/>
  <c r="H81" i="1"/>
  <c r="H82" i="1"/>
  <c r="H83" i="1"/>
  <c r="H86" i="1"/>
  <c r="H87" i="1"/>
  <c r="H89" i="1"/>
  <c r="H90" i="1"/>
  <c r="H91" i="1"/>
  <c r="H93" i="1"/>
  <c r="H94" i="1"/>
  <c r="H95" i="1"/>
  <c r="H97" i="1"/>
  <c r="H98" i="1"/>
  <c r="H101" i="1"/>
  <c r="F195" i="1"/>
</calcChain>
</file>

<file path=xl/sharedStrings.xml><?xml version="1.0" encoding="utf-8"?>
<sst xmlns="http://schemas.openxmlformats.org/spreadsheetml/2006/main" count="191" uniqueCount="124">
  <si>
    <t>GOBIERNO ESTATAL CONSOLIDADO</t>
  </si>
  <si>
    <t>(PESOS)</t>
  </si>
  <si>
    <t>C  o  n  c  e  p  t  o</t>
  </si>
  <si>
    <t>Modificado</t>
  </si>
  <si>
    <t>Devengado</t>
  </si>
  <si>
    <t>GUBERNATURA</t>
  </si>
  <si>
    <t>SECRETARIA GENERAL DE GOBIERNO</t>
  </si>
  <si>
    <t>SECRETARIA DE SEGURIDAD PUBLICA</t>
  </si>
  <si>
    <t>SECRETARIA DE LAS INFRAESTRUCTURAS Y EL ORDENAMIENTO TERRITORIAL SUSTENTABLE</t>
  </si>
  <si>
    <t>SECRETARIA DE VIALIDAD Y TRANSPORTE</t>
  </si>
  <si>
    <t>SECRETARIA DE LAS CULTURAS Y ARTES DE OAXACA</t>
  </si>
  <si>
    <t>SECRETARIA DE DESARROLLO SOCIAL Y HUMANO</t>
  </si>
  <si>
    <t>SECRETARIA DE ASUNTOS INDIGENAS</t>
  </si>
  <si>
    <t>SECRETARIA DE DESARROLLO AGROPECUARIO, PESCA Y ACUACULTURA</t>
  </si>
  <si>
    <t>SECRETARIA DE FINANZAS</t>
  </si>
  <si>
    <t>FONDO DE INVERSION, PREVISION  Y PARI PASSU</t>
  </si>
  <si>
    <t>SECRETARIA DE FINANZAS-NORMATIVA</t>
  </si>
  <si>
    <t>SECRETARIA DE ADMINISTRACION</t>
  </si>
  <si>
    <t>SECRETARIA DE ADMINISTRACION-DIRECCION DE RECURSOS HUMANOS</t>
  </si>
  <si>
    <t>SECRETARIA DE LA CONTRALORIA Y TRANSPARENCIA GUBERNAMENTAL</t>
  </si>
  <si>
    <t>JEFATURA DE LA GUBERNATURA</t>
  </si>
  <si>
    <t>CONSEJERIA JURIDICA DEL GOBIERNO DEL ESTADO</t>
  </si>
  <si>
    <t>COORDINACION GENERAL DE EDUCACION MEDIA SUPERIOR Y SUPERIOR, CIENCIA Y TECNOLOGIA</t>
  </si>
  <si>
    <t>COORDINACION PARA LA ATENCION DE LOS DERECHOS HUMANOS</t>
  </si>
  <si>
    <t>COORDINACIÓN GENERAL DEL COMITÉ ESTATAL DE PLANEACIÓN PARA EL DESARROLLO DE OAXACA</t>
  </si>
  <si>
    <t>SECRETARIADO EJECUTIVO DEL SISTEMA ESTATAL DE SEGURIDAD PÚBLICA</t>
  </si>
  <si>
    <t>MUNICIPIOS - PARTICIPACIONES Y APORTACIONES</t>
  </si>
  <si>
    <t>SECRETARÍA DE LA MUJER OAXAQUEÑA</t>
  </si>
  <si>
    <t>SECRETARÍA DE ECONOMÍA</t>
  </si>
  <si>
    <t>SECRETARÍA DE TURISMO</t>
  </si>
  <si>
    <t>CONGRESO DEL ESTADO</t>
  </si>
  <si>
    <t>AUDITORIA SUPERIOR DEL ESTADO DE OAXACA</t>
  </si>
  <si>
    <t>TRIBUNAL SUPERIOR DE JUSTICIA</t>
  </si>
  <si>
    <t>CONSEJO DE LA JUDICATURA</t>
  </si>
  <si>
    <t>DEFENSORIA DE LOS DERECHOS HUMANOS DEL PUEBLO DE OAXACA</t>
  </si>
  <si>
    <t>INSTITUTO ESTATAL ELECTORAL Y DE PARTICIPACION CIUDADANA</t>
  </si>
  <si>
    <t>UNIVERSIDAD AUTONOMA "BENITO JUAREZ" DE OAXACA</t>
  </si>
  <si>
    <t>INSTITUTO DE ACCESO A LA INFORMACIÓN PÚBLICA Y PROTECCIÓN DE DATOS PERSONALES</t>
  </si>
  <si>
    <t>TRIBUNAL ELECTORAL DEL ESTADO DE OAXACA</t>
  </si>
  <si>
    <t>CAMINOS Y AEROPISTAS DE OAXACA</t>
  </si>
  <si>
    <t>CASA DE LA CULTURA OAXAQUEÑA</t>
  </si>
  <si>
    <t>CENTRO DE LAS ARTES DE SAN AGUSTIN</t>
  </si>
  <si>
    <t>COLEGIO DE BACHILLERES DEL ESTADO DE OAXACA</t>
  </si>
  <si>
    <t>COLEGIO DE ESTUDIOS CIENTIFICOS Y TECNOLOGICOS DEL ESTADO DE OAXACA</t>
  </si>
  <si>
    <t>COMISION ESTATAL DE CULTURA FISICA Y DEPORTE</t>
  </si>
  <si>
    <t>COMISION ESTATAL DE VIVIENDA</t>
  </si>
  <si>
    <t>COMISION ESTATAL DEL AGUA</t>
  </si>
  <si>
    <t>COMISIÓN ESTATAL FORESTAL</t>
  </si>
  <si>
    <t>CONSEJO ESTATAL DE PREVENCION Y CONTROL DEL SIDA</t>
  </si>
  <si>
    <t>CONSEJO OAXAQUEÑO DE CIENCIA Y TECNOLOGIA</t>
  </si>
  <si>
    <t>CORPORACION OAXAQUEÑA DE RADIO Y TELEVISION</t>
  </si>
  <si>
    <t>DIRECCION GENERAL DE POBLACION DE OAXACA</t>
  </si>
  <si>
    <t>HOSPITAL DE LA NIÑEZ OAXAQUEÑA</t>
  </si>
  <si>
    <t>INSTITUTO DE CAPACITACIÓN Y PRODUCTIVIDAD PARA EL TRABAJO DEL ESTADO DE OAXACA</t>
  </si>
  <si>
    <t>INSTITUTO DE ESTUDIOS DE BACHILLERATO DEL ESTADO DE OAXACA</t>
  </si>
  <si>
    <t>INSTITUTO DE LA JUVENTUD DEL ESTADO DE OAXACA</t>
  </si>
  <si>
    <t>INSTITUTO DEL PATRIMONIO CULTURAL DEL ESTADO DE OAXACA</t>
  </si>
  <si>
    <t>INSTITUTO ESTATAL DE EDUCACION PARA ADULTOS</t>
  </si>
  <si>
    <t>INSTITUTO ESTATAL DE EDUCACION PUBLICA DE OAXACA</t>
  </si>
  <si>
    <t>INSTITUTO OAXAQUEÑO CONSTRUCTOR DE INFRAESTRUCTURA FISICA EDUCATIVA</t>
  </si>
  <si>
    <t>INSTITUTO OAXAQUEÑO DE ATENCION AL MIGRANTE</t>
  </si>
  <si>
    <t>INSTITUTO OAXAQUEÑO DE LAS ARTESANIAS</t>
  </si>
  <si>
    <t>INSTITUTO TECNOLÓGICO SUPERIOR DE SAN MIGUEL EL GRANDE</t>
  </si>
  <si>
    <t>INSTITUTO TECNOLOGICO SUPERIOR DE TEPOSCOLULA</t>
  </si>
  <si>
    <t>NOVAUNIVERSITAS-OCOTLAN</t>
  </si>
  <si>
    <t>SERVICIOS DE AGUA POTABLE Y ALCANTARILLADO DE OAXACA</t>
  </si>
  <si>
    <t>SERVICIOS DE SALUD DEL ESTADO DE OAXACA</t>
  </si>
  <si>
    <t>SISTEMA PARA EL DESARROLLO INTEGRAL DE LA FAMILIA DEL ESTADO DE OAXACA</t>
  </si>
  <si>
    <t>UNIVERSIDAD DE CHALCATONGO</t>
  </si>
  <si>
    <t>UNIVERSIDAD DE LA CAÑADA</t>
  </si>
  <si>
    <t>UNIVERSIDAD DE LA COSTA</t>
  </si>
  <si>
    <t>UNIVERSIDAD DE LA SIERRA JUAREZ</t>
  </si>
  <si>
    <t>UNIVERSIDAD DE LA SIERRA SUR</t>
  </si>
  <si>
    <t>UNIVERSIDAD DEL ISTMO</t>
  </si>
  <si>
    <t>UNIVERSIDAD DEL MAR</t>
  </si>
  <si>
    <t>UNIVERSIDAD DEL PAPALOAPAN</t>
  </si>
  <si>
    <t>UNIVERSIDAD TECNOLOGICA DE LA MIXTECA</t>
  </si>
  <si>
    <t>UNIVERSIDAD TECNOLOGICA DE LA SIERRA SUR DE OAXACA</t>
  </si>
  <si>
    <t>UNIVERSIDAD TECNOLOGICA DE LOS VALLES CENTRALES</t>
  </si>
  <si>
    <t>RÉGIMEN ESTATAL DE PROTECCIÓN SOCIAL EN SALUD</t>
  </si>
  <si>
    <t>DEFENSORÍA PÚBLICA DEL ESTADO DE OAXACA</t>
  </si>
  <si>
    <t>FIDEICOMISO PARA EL DESARROLLO LOGISTICO DEL ESTADO DE OAXACA</t>
  </si>
  <si>
    <t>FIDEICOMISO DE FOMENTO PARA EL ESTADO DE OAXACA</t>
  </si>
  <si>
    <t>OFICINA DE CONVENCIONES Y VISITANTES DE OAXACA</t>
  </si>
  <si>
    <t>OFICINA DE PENSIONES DEL ESTADO DE OAXACA</t>
  </si>
  <si>
    <t>COLEGIO SUPERIOR PARA LA EDUCACIÓN INTEGRAL INTERCULTURAL DE OAXACA</t>
  </si>
  <si>
    <t>Aprobado (d)</t>
  </si>
  <si>
    <t>Pagado</t>
  </si>
  <si>
    <t>Subejercicio ( e )</t>
  </si>
  <si>
    <t>Egresos</t>
  </si>
  <si>
    <t>Ampliaciones / (Reducciones)</t>
  </si>
  <si>
    <t>II. Gasto Etiquetado (I=101+102+103+104…….801)</t>
  </si>
  <si>
    <t>III. Total de Egresos (III = I + II)</t>
  </si>
  <si>
    <t>COORDINACIÓN GENERAL DE ENLACE FEDERAL Y RELACIONES INTERNACIONALES</t>
  </si>
  <si>
    <t>COORDINACIÓN GENERAL DE COMUNICACIÓN SOCIAL Y VOCERÍA DEL GOBIERNO DEL ESTADO</t>
  </si>
  <si>
    <t>I. Gasto No Etiquetado (I=101+102+103+104…….528)</t>
  </si>
  <si>
    <t>COMISIÓN ESTATAL DE ARBITRAJE MÉDICO DE OAXACA</t>
  </si>
  <si>
    <t>FISCALÍA GENERAL DEL ESTADO DE OAXACA</t>
  </si>
  <si>
    <t>COMISIÓN ESTATAL DE CULTURA FÍSICA Y DEPORTE</t>
  </si>
  <si>
    <t>COMISIÓN ESTATAL DE VIVIENDA</t>
  </si>
  <si>
    <t>COMISIÓN ESTATAL DEL AGUA</t>
  </si>
  <si>
    <t>COMISIÓN ESTATAL PARA LA PLANEACIÓN DE LA EDUCACIÓN SUPERIOR</t>
  </si>
  <si>
    <t>COMISIÓN ESTATAL PARA LA PLANEACIÓN Y PROGRAMACIÓN DE LA EDUCACIÓN MEDIA SUPERIOR</t>
  </si>
  <si>
    <t>COMISIÓN PARA LA REGULARIZACIÓN DE LA TENENCIA DE LA TIERRA URBANA DEL ESTADO DE OAXACA</t>
  </si>
  <si>
    <t>COORDINACIÓN ESTATAL DE PROTECCIÓN CIVIL DE OAXACA</t>
  </si>
  <si>
    <t>INSTITUTO OAXAQUEÑO DEL EMPRENDEDOR Y DE LA COMPETITIVIDAD</t>
  </si>
  <si>
    <t>INSTITUTO DE LA FUNCIÓN REGISTRAL DEL ESTADO DE OAXACA</t>
  </si>
  <si>
    <t>INVERSIÓN CONCERTADA</t>
  </si>
  <si>
    <t>Clasificación Administrativa</t>
  </si>
  <si>
    <t xml:space="preserve">Estado Analítico del Ejercicio del Presupuesto de Egresos </t>
  </si>
  <si>
    <t>SECRETARÍA DEL MEDIO AMBIENTE, ENERGÍAS Y DESARROLLO SUSTENTABLE</t>
  </si>
  <si>
    <t xml:space="preserve">INSTITUTO ESTATAL DE EDUCACIÓN PARA ADULTOS </t>
  </si>
  <si>
    <t>SECRETARÍA DE LA CONTRALORÍA Y TRANSPARENCIA</t>
  </si>
  <si>
    <t>CONSEJERÍA JURÍDICA DEL GOBIERNO DEL ESTADO</t>
  </si>
  <si>
    <t>COORDINACION GENERAL DE EDUCACIÓN MEDIA SUPERIOR Y SUPERIOR, CIENCIA Y TECNOLOGÍA</t>
  </si>
  <si>
    <t xml:space="preserve">COORDINACIÓN PARA LA ATENCIÓN DE LOS DERECHOS HUMANOS </t>
  </si>
  <si>
    <t xml:space="preserve">SECRETARÍA DE ECONOMÍA </t>
  </si>
  <si>
    <t xml:space="preserve">CORPORACIÓN OAXAQUEÑA DE RADIO Y TELEVISIÓN </t>
  </si>
  <si>
    <t xml:space="preserve">OFICINA DE PENSIONES DEL ESTADO DE OAXACA </t>
  </si>
  <si>
    <t>INSTITUTO DE LA FUNCION REGISTRAL DEL ESTADO DE OAXACA</t>
  </si>
  <si>
    <t>SECRETARIA DE ADMINISTRACIÓN-DIRECCIÓN DE RECURSOS HUMANOS</t>
  </si>
  <si>
    <t>AUDITORÍA SUPERIOR DEL ESTADO DE OAXACA</t>
  </si>
  <si>
    <t>Periodo del 1 de Enero al 31 de Diciembre</t>
  </si>
  <si>
    <t>CUENTA PÚBLICA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</si>
</sst>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-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Font="1" applyAlignment="1"/>
    <xf numFmtId="0" fontId="0" fillId="0" borderId="0" xfId="0" applyFont="1"/>
    <xf numFmtId="0" fontId="0" fillId="2" borderId="9" xfId="0" applyFont="1" applyFill="1" applyBorder="1" applyAlignment="1"/>
    <xf numFmtId="49" fontId="2" fillId="0" borderId="0" xfId="0" applyNumberFormat="1" applyFont="1" applyAlignment="1">
      <alignment horizontal="center" vertical="center"/>
    </xf>
    <xf numFmtId="49" fontId="3" fillId="3" borderId="10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/>
    <xf numFmtId="49" fontId="2" fillId="2" borderId="8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wrapText="1"/>
    </xf>
    <xf numFmtId="0" fontId="0" fillId="0" borderId="0" xfId="0" applyFont="1" applyFill="1" applyAlignment="1"/>
    <xf numFmtId="49" fontId="3" fillId="0" borderId="4" xfId="0" applyNumberFormat="1" applyFont="1" applyFill="1" applyBorder="1" applyAlignment="1"/>
    <xf numFmtId="1" fontId="2" fillId="0" borderId="4" xfId="0" applyNumberFormat="1" applyFont="1" applyFill="1" applyBorder="1" applyAlignment="1"/>
    <xf numFmtId="0" fontId="1" fillId="0" borderId="6" xfId="0" applyFont="1" applyFill="1" applyBorder="1" applyAlignment="1"/>
    <xf numFmtId="0" fontId="0" fillId="0" borderId="4" xfId="0" applyFont="1" applyBorder="1"/>
    <xf numFmtId="0" fontId="0" fillId="0" borderId="5" xfId="0" applyFont="1" applyFill="1" applyBorder="1" applyAlignment="1"/>
    <xf numFmtId="0" fontId="0" fillId="0" borderId="0" xfId="0" applyFont="1" applyFill="1"/>
    <xf numFmtId="0" fontId="0" fillId="0" borderId="0" xfId="0" applyFont="1" applyBorder="1"/>
    <xf numFmtId="4" fontId="2" fillId="2" borderId="4" xfId="0" applyNumberFormat="1" applyFont="1" applyFill="1" applyBorder="1"/>
    <xf numFmtId="4" fontId="2" fillId="2" borderId="9" xfId="0" applyNumberFormat="1" applyFont="1" applyFill="1" applyBorder="1"/>
    <xf numFmtId="4" fontId="3" fillId="2" borderId="5" xfId="0" applyNumberFormat="1" applyFont="1" applyFill="1" applyBorder="1"/>
    <xf numFmtId="4" fontId="2" fillId="2" borderId="5" xfId="0" applyNumberFormat="1" applyFont="1" applyFill="1" applyBorder="1"/>
    <xf numFmtId="4" fontId="3" fillId="2" borderId="6" xfId="0" applyNumberFormat="1" applyFont="1" applyFill="1" applyBorder="1"/>
    <xf numFmtId="49" fontId="2" fillId="0" borderId="5" xfId="0" applyNumberFormat="1" applyFont="1" applyFill="1" applyBorder="1" applyAlignment="1"/>
    <xf numFmtId="4" fontId="2" fillId="0" borderId="4" xfId="0" applyNumberFormat="1" applyFont="1" applyFill="1" applyBorder="1"/>
    <xf numFmtId="4" fontId="2" fillId="0" borderId="9" xfId="0" applyNumberFormat="1" applyFont="1" applyFill="1" applyBorder="1"/>
    <xf numFmtId="4" fontId="3" fillId="0" borderId="5" xfId="0" applyNumberFormat="1" applyFont="1" applyFill="1" applyBorder="1"/>
    <xf numFmtId="0" fontId="4" fillId="0" borderId="0" xfId="0" applyFont="1"/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10" xfId="0" applyNumberFormat="1" applyFont="1" applyFill="1" applyBorder="1" applyAlignment="1">
      <alignment vertical="center" wrapText="1"/>
    </xf>
    <xf numFmtId="49" fontId="2" fillId="0" borderId="5" xfId="0" applyNumberFormat="1" applyFont="1" applyFill="1" applyBorder="1" applyAlignment="1">
      <alignment wrapText="1"/>
    </xf>
    <xf numFmtId="4" fontId="3" fillId="0" borderId="4" xfId="0" applyNumberFormat="1" applyFont="1" applyFill="1" applyBorder="1"/>
    <xf numFmtId="0" fontId="0" fillId="0" borderId="0" xfId="0" applyFont="1" applyFill="1" applyBorder="1"/>
    <xf numFmtId="49" fontId="4" fillId="0" borderId="5" xfId="0" applyNumberFormat="1" applyFont="1" applyFill="1" applyBorder="1" applyAlignment="1"/>
    <xf numFmtId="4" fontId="0" fillId="0" borderId="0" xfId="0" applyNumberFormat="1" applyFont="1" applyBorder="1"/>
    <xf numFmtId="4" fontId="3" fillId="0" borderId="9" xfId="0" applyNumberFormat="1" applyFont="1" applyFill="1" applyBorder="1"/>
    <xf numFmtId="4" fontId="3" fillId="2" borderId="10" xfId="0" applyNumberFormat="1" applyFont="1" applyFill="1" applyBorder="1"/>
    <xf numFmtId="1" fontId="2" fillId="0" borderId="6" xfId="0" applyNumberFormat="1" applyFont="1" applyFill="1" applyBorder="1" applyAlignment="1"/>
    <xf numFmtId="49" fontId="2" fillId="2" borderId="8" xfId="0" applyNumberFormat="1" applyFont="1" applyFill="1" applyBorder="1" applyAlignment="1"/>
    <xf numFmtId="4" fontId="2" fillId="2" borderId="6" xfId="0" applyNumberFormat="1" applyFont="1" applyFill="1" applyBorder="1"/>
    <xf numFmtId="4" fontId="2" fillId="0" borderId="5" xfId="0" applyNumberFormat="1" applyFont="1" applyFill="1" applyBorder="1"/>
    <xf numFmtId="4" fontId="2" fillId="2" borderId="8" xfId="0" applyNumberFormat="1" applyFont="1" applyFill="1" applyBorder="1"/>
    <xf numFmtId="4" fontId="3" fillId="0" borderId="11" xfId="0" applyNumberFormat="1" applyFont="1" applyFill="1" applyBorder="1"/>
    <xf numFmtId="164" fontId="6" fillId="0" borderId="0" xfId="0" applyNumberFormat="1" applyFont="1" applyBorder="1" applyAlignment="1">
      <alignment horizontal="right" vertical="center"/>
    </xf>
    <xf numFmtId="4" fontId="3" fillId="0" borderId="0" xfId="0" applyNumberFormat="1" applyFont="1" applyFill="1" applyBorder="1"/>
    <xf numFmtId="164" fontId="6" fillId="0" borderId="9" xfId="0" applyNumberFormat="1" applyFont="1" applyBorder="1" applyAlignment="1">
      <alignment horizontal="right" vertical="center"/>
    </xf>
    <xf numFmtId="164" fontId="6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Fill="1" applyBorder="1"/>
    <xf numFmtId="4" fontId="4" fillId="0" borderId="9" xfId="0" applyNumberFormat="1" applyFont="1" applyFill="1" applyBorder="1"/>
    <xf numFmtId="0" fontId="0" fillId="0" borderId="0" xfId="0" applyNumberFormat="1" applyFill="1" applyBorder="1" applyAlignment="1" applyProtection="1"/>
    <xf numFmtId="0" fontId="0" fillId="0" borderId="9" xfId="0" applyFont="1" applyBorder="1"/>
    <xf numFmtId="4" fontId="3" fillId="2" borderId="8" xfId="0" applyNumberFormat="1" applyFont="1" applyFill="1" applyBorder="1"/>
    <xf numFmtId="164" fontId="6" fillId="0" borderId="7" xfId="0" applyNumberFormat="1" applyFont="1" applyBorder="1" applyAlignment="1">
      <alignment horizontal="right" vertical="center"/>
    </xf>
    <xf numFmtId="49" fontId="3" fillId="3" borderId="11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2" xfId="0" applyNumberFormat="1" applyFont="1" applyFill="1" applyBorder="1" applyAlignment="1">
      <alignment horizontal="center" vertical="center" wrapText="1"/>
    </xf>
    <xf numFmtId="49" fontId="3" fillId="3" borderId="13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 vertical="center"/>
    </xf>
    <xf numFmtId="49" fontId="3" fillId="3" borderId="0" xfId="0" applyNumberFormat="1" applyFont="1" applyFill="1" applyBorder="1" applyAlignment="1">
      <alignment horizontal="center" vertical="center"/>
    </xf>
    <xf numFmtId="49" fontId="3" fillId="3" borderId="5" xfId="0" applyNumberFormat="1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horizontal="center" vertical="center"/>
    </xf>
    <xf numFmtId="49" fontId="3" fillId="3" borderId="7" xfId="0" applyNumberFormat="1" applyFont="1" applyFill="1" applyBorder="1" applyAlignment="1">
      <alignment horizontal="center" vertical="center"/>
    </xf>
    <xf numFmtId="49" fontId="3" fillId="3" borderId="8" xfId="0" applyNumberFormat="1" applyFont="1" applyFill="1" applyBorder="1" applyAlignment="1">
      <alignment horizontal="center" vertical="center"/>
    </xf>
    <xf numFmtId="4" fontId="5" fillId="0" borderId="4" xfId="0" applyNumberFormat="1" applyFont="1" applyFill="1" applyBorder="1"/>
    <xf numFmtId="4" fontId="5" fillId="0" borderId="9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71440</xdr:colOff>
      <xdr:row>7</xdr:row>
      <xdr:rowOff>95250</xdr:rowOff>
    </xdr:from>
    <xdr:to>
      <xdr:col>7</xdr:col>
      <xdr:colOff>1040501</xdr:colOff>
      <xdr:row>10</xdr:row>
      <xdr:rowOff>142878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3190" y="1440656"/>
          <a:ext cx="3302686" cy="61912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7"/>
  <sheetViews>
    <sheetView tabSelected="1" topLeftCell="A182" zoomScaleNormal="100" workbookViewId="0">
      <selection activeCell="E123" sqref="E123"/>
    </sheetView>
  </sheetViews>
  <sheetFormatPr baseColWidth="10" defaultRowHeight="15" x14ac:dyDescent="0.25"/>
  <cols>
    <col min="1" max="1" width="7.28515625" style="12" customWidth="1"/>
    <col min="2" max="2" width="93.140625" style="1" customWidth="1"/>
    <col min="3" max="3" width="17.85546875" style="2" customWidth="1"/>
    <col min="4" max="4" width="16.85546875" style="29" customWidth="1"/>
    <col min="5" max="5" width="17.7109375" style="2" customWidth="1"/>
    <col min="6" max="7" width="17.42578125" style="2" bestFit="1" customWidth="1"/>
    <col min="8" max="8" width="18.5703125" style="2" customWidth="1"/>
    <col min="9" max="9" width="7.85546875" style="2" bestFit="1" customWidth="1"/>
    <col min="10" max="10" width="16.42578125" style="2" bestFit="1" customWidth="1"/>
    <col min="11" max="11" width="17.140625" style="2" customWidth="1"/>
    <col min="12" max="16384" width="11.42578125" style="2"/>
  </cols>
  <sheetData>
    <row r="1" spans="1:17" x14ac:dyDescent="0.25">
      <c r="J1" s="19"/>
      <c r="K1" s="19"/>
      <c r="L1" s="19"/>
      <c r="M1" s="19"/>
      <c r="N1" s="19"/>
      <c r="O1" s="19"/>
      <c r="P1" s="19"/>
      <c r="Q1" s="19"/>
    </row>
    <row r="2" spans="1:17" x14ac:dyDescent="0.25">
      <c r="J2" s="19"/>
      <c r="K2" s="19"/>
      <c r="L2" s="19"/>
      <c r="M2" s="19"/>
      <c r="N2" s="19"/>
      <c r="O2" s="19"/>
      <c r="P2" s="19"/>
      <c r="Q2" s="19"/>
    </row>
    <row r="3" spans="1:17" x14ac:dyDescent="0.25">
      <c r="J3" s="19"/>
      <c r="K3" s="19"/>
      <c r="L3" s="19"/>
      <c r="M3" s="19"/>
      <c r="N3" s="19"/>
      <c r="O3" s="19"/>
      <c r="P3" s="19"/>
      <c r="Q3" s="19"/>
    </row>
    <row r="4" spans="1:17" x14ac:dyDescent="0.25">
      <c r="J4" s="19"/>
      <c r="K4" s="19"/>
      <c r="L4" s="19"/>
      <c r="M4" s="19"/>
      <c r="N4" s="19"/>
      <c r="O4" s="19"/>
      <c r="P4" s="19"/>
      <c r="Q4" s="19"/>
    </row>
    <row r="5" spans="1:17" x14ac:dyDescent="0.25">
      <c r="J5" s="19"/>
      <c r="K5" s="19"/>
      <c r="L5" s="19"/>
      <c r="M5" s="19"/>
      <c r="N5" s="19"/>
      <c r="O5" s="19"/>
      <c r="P5" s="19"/>
      <c r="Q5" s="19"/>
    </row>
    <row r="6" spans="1:17" ht="15.75" thickBot="1" x14ac:dyDescent="0.3">
      <c r="C6" s="4"/>
      <c r="J6" s="19"/>
      <c r="K6" s="19"/>
      <c r="L6" s="19"/>
      <c r="M6" s="19"/>
      <c r="N6" s="19"/>
      <c r="O6" s="19"/>
      <c r="P6" s="19"/>
      <c r="Q6" s="19"/>
    </row>
    <row r="7" spans="1:17" x14ac:dyDescent="0.25">
      <c r="A7" s="66" t="s">
        <v>0</v>
      </c>
      <c r="B7" s="67"/>
      <c r="C7" s="67"/>
      <c r="D7" s="67"/>
      <c r="E7" s="67"/>
      <c r="F7" s="67"/>
      <c r="G7" s="67"/>
      <c r="H7" s="68"/>
      <c r="J7" s="19"/>
      <c r="K7" s="19"/>
      <c r="L7" s="19"/>
      <c r="M7" s="19"/>
      <c r="N7" s="19"/>
      <c r="O7" s="19"/>
      <c r="P7" s="19"/>
      <c r="Q7" s="19"/>
    </row>
    <row r="8" spans="1:17" x14ac:dyDescent="0.25">
      <c r="A8" s="69" t="s">
        <v>123</v>
      </c>
      <c r="B8" s="70"/>
      <c r="C8" s="70"/>
      <c r="D8" s="70"/>
      <c r="E8" s="70"/>
      <c r="F8" s="70"/>
      <c r="G8" s="70"/>
      <c r="H8" s="71"/>
      <c r="J8" s="19"/>
      <c r="K8" s="19"/>
      <c r="L8" s="19"/>
      <c r="M8" s="19"/>
      <c r="N8" s="19"/>
      <c r="O8" s="19"/>
      <c r="P8" s="19"/>
      <c r="Q8" s="19"/>
    </row>
    <row r="9" spans="1:17" x14ac:dyDescent="0.25">
      <c r="A9" s="69" t="s">
        <v>109</v>
      </c>
      <c r="B9" s="70"/>
      <c r="C9" s="70"/>
      <c r="D9" s="70"/>
      <c r="E9" s="70"/>
      <c r="F9" s="70"/>
      <c r="G9" s="70"/>
      <c r="H9" s="71"/>
      <c r="J9" s="19"/>
      <c r="K9" s="19"/>
      <c r="L9" s="19"/>
      <c r="M9" s="19"/>
      <c r="N9" s="19"/>
      <c r="O9" s="19"/>
      <c r="P9" s="19"/>
      <c r="Q9" s="19"/>
    </row>
    <row r="10" spans="1:17" x14ac:dyDescent="0.25">
      <c r="A10" s="69" t="s">
        <v>108</v>
      </c>
      <c r="B10" s="70"/>
      <c r="C10" s="70"/>
      <c r="D10" s="70"/>
      <c r="E10" s="70"/>
      <c r="F10" s="70"/>
      <c r="G10" s="70"/>
      <c r="H10" s="71"/>
      <c r="J10" s="19"/>
      <c r="K10" s="19"/>
      <c r="L10" s="19"/>
      <c r="M10" s="19"/>
      <c r="N10" s="19"/>
      <c r="O10" s="19"/>
      <c r="P10" s="19"/>
      <c r="Q10" s="19"/>
    </row>
    <row r="11" spans="1:17" x14ac:dyDescent="0.25">
      <c r="A11" s="69" t="s">
        <v>122</v>
      </c>
      <c r="B11" s="70"/>
      <c r="C11" s="70"/>
      <c r="D11" s="70"/>
      <c r="E11" s="70"/>
      <c r="F11" s="70"/>
      <c r="G11" s="70"/>
      <c r="H11" s="71"/>
      <c r="J11" s="19"/>
      <c r="K11" s="19"/>
      <c r="L11" s="19"/>
      <c r="M11" s="19"/>
      <c r="N11" s="19"/>
      <c r="O11" s="19"/>
      <c r="P11" s="19"/>
      <c r="Q11" s="19"/>
    </row>
    <row r="12" spans="1:17" ht="15.75" thickBot="1" x14ac:dyDescent="0.3">
      <c r="A12" s="72" t="s">
        <v>1</v>
      </c>
      <c r="B12" s="73"/>
      <c r="C12" s="73"/>
      <c r="D12" s="73"/>
      <c r="E12" s="73"/>
      <c r="F12" s="73"/>
      <c r="G12" s="73"/>
      <c r="H12" s="74"/>
      <c r="J12" s="19"/>
      <c r="K12" s="19"/>
      <c r="L12" s="19"/>
      <c r="M12" s="19"/>
      <c r="N12" s="19"/>
      <c r="O12" s="19"/>
      <c r="P12" s="19"/>
      <c r="Q12" s="19"/>
    </row>
    <row r="13" spans="1:17" ht="15" customHeight="1" thickBot="1" x14ac:dyDescent="0.3">
      <c r="A13" s="60" t="s">
        <v>2</v>
      </c>
      <c r="B13" s="61"/>
      <c r="C13" s="58" t="s">
        <v>89</v>
      </c>
      <c r="D13" s="59"/>
      <c r="E13" s="59"/>
      <c r="F13" s="59"/>
      <c r="G13" s="59"/>
      <c r="H13" s="55" t="s">
        <v>88</v>
      </c>
      <c r="J13" s="19"/>
      <c r="K13" s="19"/>
      <c r="L13" s="19"/>
      <c r="M13" s="19"/>
      <c r="N13" s="19"/>
      <c r="O13" s="19"/>
      <c r="P13" s="19"/>
      <c r="Q13" s="19"/>
    </row>
    <row r="14" spans="1:17" ht="30" x14ac:dyDescent="0.25">
      <c r="A14" s="62"/>
      <c r="B14" s="63"/>
      <c r="C14" s="6" t="s">
        <v>86</v>
      </c>
      <c r="D14" s="30" t="s">
        <v>90</v>
      </c>
      <c r="E14" s="6" t="s">
        <v>3</v>
      </c>
      <c r="F14" s="6" t="s">
        <v>4</v>
      </c>
      <c r="G14" s="8" t="s">
        <v>87</v>
      </c>
      <c r="H14" s="56"/>
      <c r="J14" s="19"/>
      <c r="K14" s="19"/>
      <c r="L14" s="19"/>
      <c r="M14" s="19"/>
      <c r="N14" s="19"/>
      <c r="O14" s="19"/>
      <c r="P14" s="19"/>
      <c r="Q14" s="19"/>
    </row>
    <row r="15" spans="1:17" ht="15.75" thickBot="1" x14ac:dyDescent="0.3">
      <c r="A15" s="64"/>
      <c r="B15" s="65"/>
      <c r="C15" s="5"/>
      <c r="D15" s="31"/>
      <c r="E15" s="5"/>
      <c r="F15" s="5"/>
      <c r="G15" s="7"/>
      <c r="H15" s="57"/>
      <c r="J15" s="19"/>
      <c r="K15" s="19"/>
      <c r="L15" s="19"/>
      <c r="M15" s="19"/>
      <c r="N15" s="19"/>
      <c r="O15" s="19"/>
      <c r="P15" s="19"/>
      <c r="Q15" s="19"/>
    </row>
    <row r="16" spans="1:17" x14ac:dyDescent="0.25">
      <c r="A16" s="13" t="s">
        <v>95</v>
      </c>
      <c r="B16" s="3"/>
      <c r="C16" s="33">
        <f>SUM(C17:C109)</f>
        <v>15147266694.999996</v>
      </c>
      <c r="D16" s="44">
        <f>SUM(D17:D109)</f>
        <v>6316653234.0400009</v>
      </c>
      <c r="E16" s="46">
        <f t="shared" ref="E16:G16" si="0">SUM(E17:E109)</f>
        <v>21463919929.039997</v>
      </c>
      <c r="F16" s="33">
        <f t="shared" si="0"/>
        <v>18991007612.449997</v>
      </c>
      <c r="G16" s="44">
        <f t="shared" si="0"/>
        <v>17122889609.360001</v>
      </c>
      <c r="H16" s="49">
        <f>E16-F16</f>
        <v>2472912316.5900002</v>
      </c>
      <c r="I16" s="16"/>
      <c r="J16" s="36"/>
      <c r="K16" s="36"/>
      <c r="L16" s="36"/>
      <c r="M16" s="36"/>
      <c r="N16" s="19"/>
      <c r="O16" s="19"/>
      <c r="P16" s="19"/>
      <c r="Q16" s="19"/>
    </row>
    <row r="17" spans="1:17" x14ac:dyDescent="0.25">
      <c r="A17" s="14">
        <v>101</v>
      </c>
      <c r="B17" s="9" t="s">
        <v>5</v>
      </c>
      <c r="C17" s="20">
        <v>126071361</v>
      </c>
      <c r="D17" s="47">
        <v>28010266.940000001</v>
      </c>
      <c r="E17" s="45">
        <v>154081627.94</v>
      </c>
      <c r="F17" s="47">
        <v>154081627.94</v>
      </c>
      <c r="G17" s="47">
        <v>152783780.03</v>
      </c>
      <c r="H17" s="23">
        <f t="shared" ref="H17:H77" si="1">+E17-F17</f>
        <v>0</v>
      </c>
      <c r="J17" s="19"/>
      <c r="K17" s="19"/>
      <c r="L17" s="19"/>
      <c r="M17" s="19"/>
      <c r="N17" s="19"/>
      <c r="O17" s="19"/>
      <c r="P17" s="19"/>
      <c r="Q17" s="19"/>
    </row>
    <row r="18" spans="1:17" x14ac:dyDescent="0.25">
      <c r="A18" s="14">
        <v>102</v>
      </c>
      <c r="B18" s="9" t="s">
        <v>6</v>
      </c>
      <c r="C18" s="20">
        <v>546323631</v>
      </c>
      <c r="D18" s="47">
        <v>-136814862.17999998</v>
      </c>
      <c r="E18" s="45">
        <v>409508768.81999999</v>
      </c>
      <c r="F18" s="47">
        <v>409508768.81999999</v>
      </c>
      <c r="G18" s="47">
        <v>400138919.74000001</v>
      </c>
      <c r="H18" s="23">
        <f t="shared" si="1"/>
        <v>0</v>
      </c>
      <c r="J18" s="19"/>
      <c r="K18" s="19"/>
      <c r="L18" s="19"/>
      <c r="M18" s="19"/>
      <c r="N18" s="19"/>
      <c r="O18" s="19"/>
      <c r="P18" s="19"/>
      <c r="Q18" s="19"/>
    </row>
    <row r="19" spans="1:17" x14ac:dyDescent="0.25">
      <c r="A19" s="14">
        <v>104</v>
      </c>
      <c r="B19" s="9" t="s">
        <v>7</v>
      </c>
      <c r="C19" s="20">
        <v>1224789267.6600001</v>
      </c>
      <c r="D19" s="47">
        <v>74018251.150000006</v>
      </c>
      <c r="E19" s="45">
        <v>1298807518.8099999</v>
      </c>
      <c r="F19" s="47">
        <v>1298807518.8099999</v>
      </c>
      <c r="G19" s="47">
        <v>1199429672.8299999</v>
      </c>
      <c r="H19" s="23">
        <f t="shared" si="1"/>
        <v>0</v>
      </c>
      <c r="J19" s="19"/>
      <c r="K19" s="19"/>
      <c r="L19" s="19"/>
      <c r="M19" s="19"/>
      <c r="N19" s="19"/>
      <c r="O19" s="19"/>
      <c r="P19" s="19"/>
      <c r="Q19" s="19"/>
    </row>
    <row r="20" spans="1:17" x14ac:dyDescent="0.25">
      <c r="A20" s="14">
        <v>106</v>
      </c>
      <c r="B20" s="9" t="s">
        <v>8</v>
      </c>
      <c r="C20" s="20">
        <v>211812772</v>
      </c>
      <c r="D20" s="47">
        <v>550224941.63</v>
      </c>
      <c r="E20" s="45">
        <v>762037713.63</v>
      </c>
      <c r="F20" s="47">
        <v>702174598.5</v>
      </c>
      <c r="G20" s="47">
        <v>543434654.70000005</v>
      </c>
      <c r="H20" s="23">
        <f t="shared" si="1"/>
        <v>59863115.129999995</v>
      </c>
      <c r="J20" s="19"/>
      <c r="K20" s="19"/>
      <c r="L20" s="19"/>
      <c r="M20" s="19"/>
      <c r="N20" s="19"/>
      <c r="O20" s="19"/>
      <c r="P20" s="19"/>
      <c r="Q20" s="19"/>
    </row>
    <row r="21" spans="1:17" x14ac:dyDescent="0.25">
      <c r="A21" s="14">
        <v>109</v>
      </c>
      <c r="B21" s="9" t="s">
        <v>9</v>
      </c>
      <c r="C21" s="20">
        <v>116908729</v>
      </c>
      <c r="D21" s="47">
        <v>64865934.909999996</v>
      </c>
      <c r="E21" s="45">
        <v>181774663.91</v>
      </c>
      <c r="F21" s="47">
        <v>181774663.91</v>
      </c>
      <c r="G21" s="47">
        <v>150259254.77000001</v>
      </c>
      <c r="H21" s="23">
        <f t="shared" si="1"/>
        <v>0</v>
      </c>
      <c r="J21" s="19"/>
      <c r="K21" s="19"/>
      <c r="L21" s="19"/>
      <c r="M21" s="19"/>
      <c r="N21" s="19"/>
      <c r="O21" s="19"/>
      <c r="P21" s="19"/>
      <c r="Q21" s="19"/>
    </row>
    <row r="22" spans="1:17" x14ac:dyDescent="0.25">
      <c r="A22" s="14">
        <v>110</v>
      </c>
      <c r="B22" s="9" t="s">
        <v>10</v>
      </c>
      <c r="C22" s="20">
        <v>145487653</v>
      </c>
      <c r="D22" s="47">
        <v>46044746.909999996</v>
      </c>
      <c r="E22" s="45">
        <v>191532399.91</v>
      </c>
      <c r="F22" s="47">
        <v>191532399.87</v>
      </c>
      <c r="G22" s="47">
        <v>180298284.28999999</v>
      </c>
      <c r="H22" s="23">
        <f t="shared" si="1"/>
        <v>3.9999991655349731E-2</v>
      </c>
      <c r="J22" s="19"/>
      <c r="K22" s="19"/>
      <c r="L22" s="19"/>
      <c r="M22" s="19"/>
      <c r="N22" s="19"/>
      <c r="O22" s="19"/>
      <c r="P22" s="19"/>
      <c r="Q22" s="19"/>
    </row>
    <row r="23" spans="1:17" x14ac:dyDescent="0.25">
      <c r="A23" s="14">
        <v>111</v>
      </c>
      <c r="B23" s="9" t="s">
        <v>11</v>
      </c>
      <c r="C23" s="20">
        <v>49191884</v>
      </c>
      <c r="D23" s="47">
        <v>77169134.150000006</v>
      </c>
      <c r="E23" s="45">
        <v>126361018.15000001</v>
      </c>
      <c r="F23" s="47">
        <v>126359387.45999999</v>
      </c>
      <c r="G23" s="47">
        <v>118633703.81999999</v>
      </c>
      <c r="H23" s="23">
        <f t="shared" si="1"/>
        <v>1630.690000012517</v>
      </c>
      <c r="J23" s="19"/>
      <c r="K23" s="19"/>
      <c r="L23" s="19"/>
      <c r="M23" s="19"/>
      <c r="N23" s="19"/>
      <c r="O23" s="19"/>
      <c r="P23" s="19"/>
      <c r="Q23" s="19"/>
    </row>
    <row r="24" spans="1:17" x14ac:dyDescent="0.25">
      <c r="A24" s="14">
        <v>112</v>
      </c>
      <c r="B24" s="9" t="s">
        <v>12</v>
      </c>
      <c r="C24" s="20">
        <v>22845916</v>
      </c>
      <c r="D24" s="47">
        <v>279391.26</v>
      </c>
      <c r="E24" s="45">
        <v>23125307.260000002</v>
      </c>
      <c r="F24" s="47">
        <v>23125307.260000002</v>
      </c>
      <c r="G24" s="47">
        <v>22123086.010000002</v>
      </c>
      <c r="H24" s="23">
        <f t="shared" si="1"/>
        <v>0</v>
      </c>
      <c r="J24" s="19"/>
      <c r="K24" s="19"/>
      <c r="L24" s="19"/>
      <c r="M24" s="19"/>
      <c r="N24" s="19"/>
      <c r="O24" s="19"/>
      <c r="P24" s="19"/>
      <c r="Q24" s="19"/>
    </row>
    <row r="25" spans="1:17" x14ac:dyDescent="0.25">
      <c r="A25" s="14">
        <v>113</v>
      </c>
      <c r="B25" s="9" t="s">
        <v>13</v>
      </c>
      <c r="C25" s="20">
        <v>229332570</v>
      </c>
      <c r="D25" s="47">
        <v>110051862.06999999</v>
      </c>
      <c r="E25" s="45">
        <v>339384432.06999999</v>
      </c>
      <c r="F25" s="47">
        <v>332803512.04000002</v>
      </c>
      <c r="G25" s="47">
        <v>316635508.54000002</v>
      </c>
      <c r="H25" s="23">
        <f t="shared" si="1"/>
        <v>6580920.0299999714</v>
      </c>
      <c r="J25" s="19"/>
      <c r="K25" s="19"/>
      <c r="L25" s="19"/>
      <c r="M25" s="19"/>
      <c r="N25" s="19"/>
      <c r="O25" s="19"/>
      <c r="P25" s="19"/>
      <c r="Q25" s="19"/>
    </row>
    <row r="26" spans="1:17" x14ac:dyDescent="0.25">
      <c r="A26" s="14">
        <v>114</v>
      </c>
      <c r="B26" s="9" t="s">
        <v>14</v>
      </c>
      <c r="C26" s="20">
        <v>491897366</v>
      </c>
      <c r="D26" s="47">
        <v>563640515.73000002</v>
      </c>
      <c r="E26" s="45">
        <v>1055537881.73</v>
      </c>
      <c r="F26" s="47">
        <v>1055537881.73</v>
      </c>
      <c r="G26" s="47">
        <v>977847572.22000003</v>
      </c>
      <c r="H26" s="23">
        <f t="shared" si="1"/>
        <v>0</v>
      </c>
      <c r="J26" s="19"/>
      <c r="K26" s="19"/>
      <c r="L26" s="19"/>
      <c r="M26" s="19"/>
      <c r="N26" s="19"/>
      <c r="O26" s="19"/>
      <c r="P26" s="19"/>
      <c r="Q26" s="19"/>
    </row>
    <row r="27" spans="1:17" x14ac:dyDescent="0.25">
      <c r="A27" s="14">
        <v>115</v>
      </c>
      <c r="B27" s="9" t="s">
        <v>15</v>
      </c>
      <c r="C27" s="20">
        <v>3431608310.0500002</v>
      </c>
      <c r="D27" s="47">
        <v>-1342390836.04</v>
      </c>
      <c r="E27" s="45">
        <v>2089217474.01</v>
      </c>
      <c r="F27" s="47">
        <v>0</v>
      </c>
      <c r="G27" s="47">
        <v>0</v>
      </c>
      <c r="H27" s="23">
        <f t="shared" si="1"/>
        <v>2089217474.01</v>
      </c>
      <c r="J27" s="19"/>
      <c r="K27" s="19"/>
      <c r="L27" s="19"/>
      <c r="M27" s="19"/>
      <c r="N27" s="19"/>
      <c r="O27" s="19"/>
      <c r="P27" s="19"/>
      <c r="Q27" s="19"/>
    </row>
    <row r="28" spans="1:17" x14ac:dyDescent="0.25">
      <c r="A28" s="14">
        <v>116</v>
      </c>
      <c r="B28" s="9" t="s">
        <v>16</v>
      </c>
      <c r="C28" s="20">
        <v>1063329662</v>
      </c>
      <c r="D28" s="47">
        <v>2079213319.28</v>
      </c>
      <c r="E28" s="45">
        <v>3142542981.2800002</v>
      </c>
      <c r="F28" s="47">
        <v>3142192981.2800002</v>
      </c>
      <c r="G28" s="47">
        <v>3116695644.1100001</v>
      </c>
      <c r="H28" s="23">
        <f t="shared" si="1"/>
        <v>350000</v>
      </c>
      <c r="J28" s="19"/>
      <c r="K28" s="19"/>
      <c r="L28" s="19"/>
      <c r="M28" s="19"/>
      <c r="N28" s="19"/>
      <c r="O28" s="19"/>
      <c r="P28" s="19"/>
      <c r="Q28" s="19"/>
    </row>
    <row r="29" spans="1:17" x14ac:dyDescent="0.25">
      <c r="A29" s="14">
        <v>117</v>
      </c>
      <c r="B29" s="9" t="s">
        <v>17</v>
      </c>
      <c r="C29" s="20">
        <v>1170771242</v>
      </c>
      <c r="D29" s="47">
        <v>286081994.24000001</v>
      </c>
      <c r="E29" s="45">
        <v>1456853236.24</v>
      </c>
      <c r="F29" s="47">
        <v>1456853236.24</v>
      </c>
      <c r="G29" s="47">
        <v>1420904868.04</v>
      </c>
      <c r="H29" s="23">
        <f t="shared" si="1"/>
        <v>0</v>
      </c>
      <c r="J29" s="19"/>
      <c r="K29" s="19"/>
      <c r="L29" s="19"/>
      <c r="M29" s="19"/>
      <c r="N29" s="19"/>
      <c r="O29" s="19"/>
      <c r="P29" s="19"/>
      <c r="Q29" s="19"/>
    </row>
    <row r="30" spans="1:17" x14ac:dyDescent="0.25">
      <c r="A30" s="14">
        <v>118</v>
      </c>
      <c r="B30" s="9" t="s">
        <v>18</v>
      </c>
      <c r="C30" s="20">
        <v>250000000</v>
      </c>
      <c r="D30" s="47">
        <v>33383890.149999999</v>
      </c>
      <c r="E30" s="45">
        <v>283383890.14999998</v>
      </c>
      <c r="F30" s="47">
        <v>283383890.14999998</v>
      </c>
      <c r="G30" s="47">
        <v>265435056.59999999</v>
      </c>
      <c r="H30" s="23">
        <f t="shared" si="1"/>
        <v>0</v>
      </c>
      <c r="J30" s="19"/>
      <c r="K30" s="19"/>
      <c r="L30" s="19"/>
      <c r="M30" s="19"/>
      <c r="N30" s="19"/>
      <c r="O30" s="19"/>
      <c r="P30" s="19"/>
      <c r="Q30" s="19"/>
    </row>
    <row r="31" spans="1:17" x14ac:dyDescent="0.25">
      <c r="A31" s="14">
        <v>119</v>
      </c>
      <c r="B31" s="9" t="s">
        <v>19</v>
      </c>
      <c r="C31" s="20">
        <v>89685796.879999995</v>
      </c>
      <c r="D31" s="47">
        <v>38811147.789999999</v>
      </c>
      <c r="E31" s="45">
        <v>128496944.67</v>
      </c>
      <c r="F31" s="47">
        <v>128496944.67</v>
      </c>
      <c r="G31" s="47">
        <v>118627991.18000001</v>
      </c>
      <c r="H31" s="23">
        <f t="shared" si="1"/>
        <v>0</v>
      </c>
      <c r="J31" s="19"/>
      <c r="K31" s="19"/>
      <c r="L31" s="19"/>
      <c r="M31" s="19"/>
      <c r="N31" s="19"/>
      <c r="O31" s="19"/>
      <c r="P31" s="19"/>
      <c r="Q31" s="19"/>
    </row>
    <row r="32" spans="1:17" x14ac:dyDescent="0.25">
      <c r="A32" s="14">
        <v>120</v>
      </c>
      <c r="B32" s="9" t="s">
        <v>20</v>
      </c>
      <c r="C32" s="20">
        <v>26229840</v>
      </c>
      <c r="D32" s="47">
        <v>4089368.87</v>
      </c>
      <c r="E32" s="45">
        <v>30319208.870000001</v>
      </c>
      <c r="F32" s="47">
        <v>30319208.870000001</v>
      </c>
      <c r="G32" s="47">
        <v>28223158.09</v>
      </c>
      <c r="H32" s="23">
        <f t="shared" si="1"/>
        <v>0</v>
      </c>
      <c r="J32" s="19"/>
      <c r="K32" s="19"/>
      <c r="L32" s="19"/>
      <c r="M32" s="19"/>
      <c r="N32" s="19"/>
      <c r="O32" s="19"/>
      <c r="P32" s="19"/>
      <c r="Q32" s="19"/>
    </row>
    <row r="33" spans="1:17" x14ac:dyDescent="0.25">
      <c r="A33" s="14">
        <v>121</v>
      </c>
      <c r="B33" s="9" t="s">
        <v>21</v>
      </c>
      <c r="C33" s="20">
        <v>12173748</v>
      </c>
      <c r="D33" s="47">
        <v>214349593.19</v>
      </c>
      <c r="E33" s="45">
        <v>226523341.19</v>
      </c>
      <c r="F33" s="47">
        <v>226439341.19</v>
      </c>
      <c r="G33" s="47">
        <v>211821599.27000001</v>
      </c>
      <c r="H33" s="23">
        <f t="shared" si="1"/>
        <v>84000</v>
      </c>
      <c r="J33" s="19"/>
      <c r="K33" s="19"/>
      <c r="L33" s="19"/>
      <c r="M33" s="19"/>
      <c r="N33" s="19"/>
      <c r="O33" s="19"/>
      <c r="P33" s="19"/>
      <c r="Q33" s="19"/>
    </row>
    <row r="34" spans="1:17" ht="15.75" customHeight="1" x14ac:dyDescent="0.25">
      <c r="A34" s="14">
        <v>122</v>
      </c>
      <c r="B34" s="11" t="s">
        <v>22</v>
      </c>
      <c r="C34" s="20">
        <v>18378037</v>
      </c>
      <c r="D34" s="47">
        <v>125993412.97</v>
      </c>
      <c r="E34" s="45">
        <v>144371449.97</v>
      </c>
      <c r="F34" s="47">
        <v>144371449.97</v>
      </c>
      <c r="G34" s="47">
        <v>142762754.41999999</v>
      </c>
      <c r="H34" s="23">
        <f t="shared" si="1"/>
        <v>0</v>
      </c>
      <c r="J34" s="19"/>
      <c r="K34" s="19"/>
      <c r="L34" s="19"/>
      <c r="M34" s="19"/>
      <c r="N34" s="19"/>
      <c r="O34" s="19"/>
      <c r="P34" s="19"/>
      <c r="Q34" s="19"/>
    </row>
    <row r="35" spans="1:17" x14ac:dyDescent="0.25">
      <c r="A35" s="14">
        <v>123</v>
      </c>
      <c r="B35" s="9" t="s">
        <v>93</v>
      </c>
      <c r="C35" s="20">
        <v>7699413</v>
      </c>
      <c r="D35" s="47">
        <v>4740126.53</v>
      </c>
      <c r="E35" s="45">
        <v>12439539.529999999</v>
      </c>
      <c r="F35" s="47">
        <v>12439539.529999999</v>
      </c>
      <c r="G35" s="47">
        <v>11649054.210000001</v>
      </c>
      <c r="H35" s="23">
        <f t="shared" si="1"/>
        <v>0</v>
      </c>
      <c r="J35" s="19"/>
      <c r="K35" s="19"/>
      <c r="L35" s="19"/>
      <c r="M35" s="19"/>
      <c r="N35" s="19"/>
      <c r="O35" s="19"/>
      <c r="P35" s="19"/>
      <c r="Q35" s="19"/>
    </row>
    <row r="36" spans="1:17" x14ac:dyDescent="0.25">
      <c r="A36" s="14">
        <v>124</v>
      </c>
      <c r="B36" s="9" t="s">
        <v>94</v>
      </c>
      <c r="C36" s="20">
        <v>297283194.95999998</v>
      </c>
      <c r="D36" s="47">
        <v>-30896655.550000001</v>
      </c>
      <c r="E36" s="45">
        <v>266386539.41</v>
      </c>
      <c r="F36" s="47">
        <v>266386539.41</v>
      </c>
      <c r="G36" s="47">
        <v>125922280.41</v>
      </c>
      <c r="H36" s="23">
        <f t="shared" si="1"/>
        <v>0</v>
      </c>
      <c r="J36" s="19"/>
      <c r="K36" s="19"/>
      <c r="L36" s="19"/>
      <c r="M36" s="19"/>
      <c r="N36" s="19"/>
      <c r="O36" s="19"/>
      <c r="P36" s="19"/>
      <c r="Q36" s="19"/>
    </row>
    <row r="37" spans="1:17" x14ac:dyDescent="0.25">
      <c r="A37" s="14">
        <v>125</v>
      </c>
      <c r="B37" s="9" t="s">
        <v>23</v>
      </c>
      <c r="C37" s="20">
        <v>6260990</v>
      </c>
      <c r="D37" s="47">
        <v>3756108.61</v>
      </c>
      <c r="E37" s="45">
        <v>10017098.609999999</v>
      </c>
      <c r="F37" s="47">
        <v>10017098.609999999</v>
      </c>
      <c r="G37" s="47">
        <v>7271267.46</v>
      </c>
      <c r="H37" s="23">
        <f t="shared" si="1"/>
        <v>0</v>
      </c>
      <c r="J37" s="19"/>
      <c r="K37" s="19"/>
      <c r="L37" s="19"/>
      <c r="M37" s="19"/>
      <c r="N37" s="19"/>
      <c r="O37" s="19"/>
      <c r="P37" s="19"/>
      <c r="Q37" s="19"/>
    </row>
    <row r="38" spans="1:17" ht="13.5" customHeight="1" x14ac:dyDescent="0.25">
      <c r="A38" s="14">
        <v>126</v>
      </c>
      <c r="B38" s="11" t="s">
        <v>24</v>
      </c>
      <c r="C38" s="20">
        <v>104463267</v>
      </c>
      <c r="D38" s="47">
        <v>7558394.8300000001</v>
      </c>
      <c r="E38" s="45">
        <v>112021661.83</v>
      </c>
      <c r="F38" s="47">
        <v>111930636.53</v>
      </c>
      <c r="G38" s="47">
        <v>106782385.59999999</v>
      </c>
      <c r="H38" s="23">
        <f t="shared" si="1"/>
        <v>91025.29999999702</v>
      </c>
      <c r="J38" s="19"/>
      <c r="K38" s="19"/>
      <c r="L38" s="19"/>
      <c r="M38" s="19"/>
      <c r="N38" s="19"/>
      <c r="O38" s="19"/>
      <c r="P38" s="19"/>
      <c r="Q38" s="19"/>
    </row>
    <row r="39" spans="1:17" x14ac:dyDescent="0.25">
      <c r="A39" s="14">
        <v>127</v>
      </c>
      <c r="B39" s="9" t="s">
        <v>25</v>
      </c>
      <c r="C39" s="20">
        <v>26343497</v>
      </c>
      <c r="D39" s="47">
        <v>109995229.17</v>
      </c>
      <c r="E39" s="45">
        <v>136338726.16999999</v>
      </c>
      <c r="F39" s="47">
        <v>111926326.18000001</v>
      </c>
      <c r="G39" s="47">
        <v>85256922.739999995</v>
      </c>
      <c r="H39" s="23">
        <f t="shared" si="1"/>
        <v>24412399.98999998</v>
      </c>
      <c r="J39" s="19"/>
      <c r="K39" s="19"/>
      <c r="L39" s="19"/>
      <c r="M39" s="19"/>
      <c r="N39" s="19"/>
      <c r="O39" s="19"/>
      <c r="P39" s="19"/>
      <c r="Q39" s="19"/>
    </row>
    <row r="40" spans="1:17" x14ac:dyDescent="0.25">
      <c r="A40" s="14">
        <v>128</v>
      </c>
      <c r="B40" s="9" t="s">
        <v>28</v>
      </c>
      <c r="C40" s="20">
        <v>128118740.40000001</v>
      </c>
      <c r="D40" s="47">
        <v>34373517.93</v>
      </c>
      <c r="E40" s="45">
        <v>162492258.32999998</v>
      </c>
      <c r="F40" s="47">
        <v>162492258.32999998</v>
      </c>
      <c r="G40" s="47">
        <v>156562791.81</v>
      </c>
      <c r="H40" s="23">
        <f t="shared" si="1"/>
        <v>0</v>
      </c>
      <c r="J40" s="19"/>
      <c r="K40" s="19"/>
      <c r="L40" s="19"/>
      <c r="M40" s="19"/>
      <c r="N40" s="19"/>
      <c r="O40" s="19"/>
      <c r="P40" s="19"/>
      <c r="Q40" s="19"/>
    </row>
    <row r="41" spans="1:17" x14ac:dyDescent="0.25">
      <c r="A41" s="14">
        <v>129</v>
      </c>
      <c r="B41" s="9" t="s">
        <v>29</v>
      </c>
      <c r="C41" s="20">
        <v>72484154.599999994</v>
      </c>
      <c r="D41" s="47">
        <v>64227795.619999997</v>
      </c>
      <c r="E41" s="45">
        <v>136711950.22</v>
      </c>
      <c r="F41" s="47">
        <v>136711950.21000001</v>
      </c>
      <c r="G41" s="47">
        <v>115238942.2</v>
      </c>
      <c r="H41" s="23">
        <f t="shared" si="1"/>
        <v>9.9999904632568359E-3</v>
      </c>
      <c r="J41" s="19"/>
      <c r="K41" s="19"/>
      <c r="L41" s="19"/>
      <c r="M41" s="19"/>
      <c r="N41" s="19"/>
      <c r="O41" s="19"/>
      <c r="P41" s="19"/>
      <c r="Q41" s="19"/>
    </row>
    <row r="42" spans="1:17" x14ac:dyDescent="0.25">
      <c r="A42" s="14">
        <v>130</v>
      </c>
      <c r="B42" s="9" t="s">
        <v>27</v>
      </c>
      <c r="C42" s="20">
        <v>6677698</v>
      </c>
      <c r="D42" s="47">
        <v>9079183.2100000009</v>
      </c>
      <c r="E42" s="45">
        <v>15756881.210000001</v>
      </c>
      <c r="F42" s="47">
        <v>15756881.210000001</v>
      </c>
      <c r="G42" s="47">
        <v>15018078.619999999</v>
      </c>
      <c r="H42" s="23">
        <f t="shared" si="1"/>
        <v>0</v>
      </c>
      <c r="J42" s="19"/>
      <c r="K42" s="19"/>
      <c r="L42" s="19"/>
      <c r="M42" s="19"/>
      <c r="N42" s="19"/>
      <c r="O42" s="19"/>
      <c r="P42" s="19"/>
      <c r="Q42" s="19"/>
    </row>
    <row r="43" spans="1:17" x14ac:dyDescent="0.25">
      <c r="A43" s="14">
        <v>131</v>
      </c>
      <c r="B43" s="9" t="s">
        <v>110</v>
      </c>
      <c r="C43" s="20">
        <v>11705357</v>
      </c>
      <c r="D43" s="47">
        <v>63537305.100000001</v>
      </c>
      <c r="E43" s="45">
        <v>75242662.099999994</v>
      </c>
      <c r="F43" s="47">
        <v>73899662.099999994</v>
      </c>
      <c r="G43" s="47">
        <v>39118845.060000002</v>
      </c>
      <c r="H43" s="23">
        <f t="shared" si="1"/>
        <v>1343000</v>
      </c>
      <c r="J43" s="19"/>
      <c r="K43" s="19"/>
      <c r="L43" s="19"/>
      <c r="M43" s="19"/>
      <c r="N43" s="19"/>
      <c r="O43" s="19"/>
      <c r="P43" s="19"/>
      <c r="Q43" s="19"/>
    </row>
    <row r="44" spans="1:17" x14ac:dyDescent="0.25">
      <c r="A44" s="14">
        <v>201</v>
      </c>
      <c r="B44" s="9" t="s">
        <v>30</v>
      </c>
      <c r="C44" s="20">
        <v>397297350</v>
      </c>
      <c r="D44" s="47">
        <v>324547566.74000001</v>
      </c>
      <c r="E44" s="45">
        <v>721844916.74000001</v>
      </c>
      <c r="F44" s="47">
        <v>721844916.74000001</v>
      </c>
      <c r="G44" s="47">
        <v>508561668.44999999</v>
      </c>
      <c r="H44" s="23">
        <f t="shared" si="1"/>
        <v>0</v>
      </c>
      <c r="J44" s="19"/>
      <c r="K44" s="19"/>
      <c r="L44" s="19"/>
      <c r="M44" s="19"/>
      <c r="N44" s="19"/>
      <c r="O44" s="19"/>
      <c r="P44" s="19"/>
      <c r="Q44" s="19"/>
    </row>
    <row r="45" spans="1:17" x14ac:dyDescent="0.25">
      <c r="A45" s="14">
        <v>202</v>
      </c>
      <c r="B45" s="9" t="s">
        <v>31</v>
      </c>
      <c r="C45" s="20">
        <v>71300000</v>
      </c>
      <c r="D45" s="47">
        <v>4420749.8600000003</v>
      </c>
      <c r="E45" s="45">
        <v>75720749.859999999</v>
      </c>
      <c r="F45" s="47">
        <v>75720749.859999999</v>
      </c>
      <c r="G45" s="47">
        <v>72812099.049999997</v>
      </c>
      <c r="H45" s="23">
        <f t="shared" si="1"/>
        <v>0</v>
      </c>
      <c r="J45" s="19"/>
      <c r="K45" s="19"/>
      <c r="L45" s="19"/>
      <c r="M45" s="19"/>
      <c r="N45" s="19"/>
      <c r="O45" s="19"/>
      <c r="P45" s="19"/>
      <c r="Q45" s="19"/>
    </row>
    <row r="46" spans="1:17" x14ac:dyDescent="0.25">
      <c r="A46" s="14">
        <v>301</v>
      </c>
      <c r="B46" s="9" t="s">
        <v>32</v>
      </c>
      <c r="C46" s="20">
        <v>159280980.40000001</v>
      </c>
      <c r="D46" s="47">
        <v>88975638.959999993</v>
      </c>
      <c r="E46" s="45">
        <v>248256619.36000001</v>
      </c>
      <c r="F46" s="47">
        <v>241739203.78</v>
      </c>
      <c r="G46" s="47">
        <v>236651322.53</v>
      </c>
      <c r="H46" s="23">
        <f t="shared" si="1"/>
        <v>6517415.5800000131</v>
      </c>
      <c r="J46" s="19"/>
      <c r="K46" s="19"/>
      <c r="L46" s="19"/>
      <c r="M46" s="19"/>
      <c r="N46" s="19"/>
      <c r="O46" s="19"/>
      <c r="P46" s="19"/>
      <c r="Q46" s="19"/>
    </row>
    <row r="47" spans="1:17" x14ac:dyDescent="0.25">
      <c r="A47" s="14">
        <v>302</v>
      </c>
      <c r="B47" s="9" t="s">
        <v>33</v>
      </c>
      <c r="C47" s="20">
        <v>651093234.92999995</v>
      </c>
      <c r="D47" s="47">
        <v>67429059.75</v>
      </c>
      <c r="E47" s="45">
        <v>718522294.67999995</v>
      </c>
      <c r="F47" s="47">
        <v>718522294.67999995</v>
      </c>
      <c r="G47" s="47">
        <v>700112713.28999996</v>
      </c>
      <c r="H47" s="23">
        <f t="shared" si="1"/>
        <v>0</v>
      </c>
      <c r="J47" s="19"/>
      <c r="K47" s="19"/>
      <c r="L47" s="19"/>
      <c r="M47" s="19"/>
      <c r="N47" s="19"/>
      <c r="O47" s="19"/>
      <c r="P47" s="19"/>
      <c r="Q47" s="19"/>
    </row>
    <row r="48" spans="1:17" x14ac:dyDescent="0.25">
      <c r="A48" s="14">
        <v>401</v>
      </c>
      <c r="B48" s="9" t="s">
        <v>34</v>
      </c>
      <c r="C48" s="20">
        <v>40604284</v>
      </c>
      <c r="D48" s="47">
        <v>-664335.9</v>
      </c>
      <c r="E48" s="45">
        <v>39939948.100000001</v>
      </c>
      <c r="F48" s="47">
        <v>39939948.100000001</v>
      </c>
      <c r="G48" s="47">
        <v>38407766.039999999</v>
      </c>
      <c r="H48" s="23">
        <f t="shared" si="1"/>
        <v>0</v>
      </c>
      <c r="J48" s="19"/>
      <c r="K48" s="19"/>
      <c r="L48" s="19"/>
      <c r="M48" s="19"/>
      <c r="N48" s="19"/>
      <c r="O48" s="19"/>
      <c r="P48" s="19"/>
      <c r="Q48" s="19"/>
    </row>
    <row r="49" spans="1:17" x14ac:dyDescent="0.25">
      <c r="A49" s="14">
        <v>402</v>
      </c>
      <c r="B49" s="9" t="s">
        <v>35</v>
      </c>
      <c r="C49" s="20">
        <v>164718963</v>
      </c>
      <c r="D49" s="47">
        <v>51114333.380000003</v>
      </c>
      <c r="E49" s="45">
        <v>215833296.38</v>
      </c>
      <c r="F49" s="47">
        <v>215833296.38</v>
      </c>
      <c r="G49" s="47">
        <v>16094079.67</v>
      </c>
      <c r="H49" s="23">
        <f t="shared" si="1"/>
        <v>0</v>
      </c>
      <c r="J49" s="19"/>
      <c r="K49" s="19"/>
      <c r="L49" s="19"/>
      <c r="M49" s="19"/>
      <c r="N49" s="19"/>
      <c r="O49" s="19"/>
      <c r="P49" s="19"/>
      <c r="Q49" s="19"/>
    </row>
    <row r="50" spans="1:17" x14ac:dyDescent="0.25">
      <c r="A50" s="14">
        <v>403</v>
      </c>
      <c r="B50" s="9" t="s">
        <v>36</v>
      </c>
      <c r="C50" s="20">
        <v>100338093</v>
      </c>
      <c r="D50" s="47">
        <v>37937478</v>
      </c>
      <c r="E50" s="45">
        <v>138275571</v>
      </c>
      <c r="F50" s="47">
        <v>138275571</v>
      </c>
      <c r="G50" s="47">
        <v>136251984.08000001</v>
      </c>
      <c r="H50" s="23">
        <f t="shared" si="1"/>
        <v>0</v>
      </c>
      <c r="J50" s="19"/>
      <c r="K50" s="19"/>
      <c r="L50" s="19"/>
      <c r="M50" s="19"/>
      <c r="N50" s="19"/>
      <c r="O50" s="19"/>
      <c r="P50" s="19"/>
      <c r="Q50" s="19"/>
    </row>
    <row r="51" spans="1:17" x14ac:dyDescent="0.25">
      <c r="A51" s="14">
        <v>404</v>
      </c>
      <c r="B51" s="9" t="s">
        <v>96</v>
      </c>
      <c r="C51" s="20">
        <v>12073176</v>
      </c>
      <c r="D51" s="47">
        <v>-8086.86</v>
      </c>
      <c r="E51" s="45">
        <v>12065089.140000001</v>
      </c>
      <c r="F51" s="47">
        <v>12065089.140000001</v>
      </c>
      <c r="G51" s="47">
        <v>11791789.35</v>
      </c>
      <c r="H51" s="23">
        <f t="shared" si="1"/>
        <v>0</v>
      </c>
      <c r="J51" s="19"/>
      <c r="K51" s="19"/>
      <c r="L51" s="19"/>
      <c r="M51" s="19"/>
      <c r="N51" s="19"/>
      <c r="O51" s="19"/>
      <c r="P51" s="19"/>
      <c r="Q51" s="19"/>
    </row>
    <row r="52" spans="1:17" x14ac:dyDescent="0.25">
      <c r="A52" s="14">
        <v>405</v>
      </c>
      <c r="B52" s="9" t="s">
        <v>37</v>
      </c>
      <c r="C52" s="20">
        <v>28212990</v>
      </c>
      <c r="D52" s="47">
        <v>-964</v>
      </c>
      <c r="E52" s="45">
        <v>28212026</v>
      </c>
      <c r="F52" s="47">
        <v>28212026</v>
      </c>
      <c r="G52" s="47">
        <v>27989484.059999999</v>
      </c>
      <c r="H52" s="23">
        <f>+E52-F52</f>
        <v>0</v>
      </c>
      <c r="J52" s="19"/>
      <c r="K52" s="19"/>
      <c r="L52" s="19"/>
      <c r="M52" s="19"/>
      <c r="N52" s="19"/>
      <c r="O52" s="19"/>
      <c r="P52" s="19"/>
      <c r="Q52" s="19"/>
    </row>
    <row r="53" spans="1:17" x14ac:dyDescent="0.25">
      <c r="A53" s="14">
        <v>406</v>
      </c>
      <c r="B53" s="9" t="s">
        <v>97</v>
      </c>
      <c r="C53" s="20">
        <v>615269383</v>
      </c>
      <c r="D53" s="47">
        <v>-53599782.539999999</v>
      </c>
      <c r="E53" s="45">
        <v>561669600.46000004</v>
      </c>
      <c r="F53" s="47">
        <v>551802600.46000004</v>
      </c>
      <c r="G53" s="47">
        <v>530984259.00999999</v>
      </c>
      <c r="H53" s="23">
        <f t="shared" si="1"/>
        <v>9867000</v>
      </c>
      <c r="J53" s="19"/>
      <c r="K53" s="19"/>
      <c r="L53" s="19"/>
      <c r="M53" s="19"/>
      <c r="N53" s="19"/>
      <c r="O53" s="19"/>
      <c r="P53" s="19"/>
      <c r="Q53" s="19"/>
    </row>
    <row r="54" spans="1:17" x14ac:dyDescent="0.25">
      <c r="A54" s="14">
        <v>407</v>
      </c>
      <c r="B54" s="9" t="s">
        <v>38</v>
      </c>
      <c r="C54" s="20">
        <v>31281983</v>
      </c>
      <c r="D54" s="47">
        <v>16876867.629999999</v>
      </c>
      <c r="E54" s="45">
        <v>48158850.630000003</v>
      </c>
      <c r="F54" s="47">
        <v>48158850.630000003</v>
      </c>
      <c r="G54" s="47">
        <v>45241496.210000001</v>
      </c>
      <c r="H54" s="23">
        <f t="shared" si="1"/>
        <v>0</v>
      </c>
      <c r="J54" s="19"/>
      <c r="K54" s="19"/>
      <c r="L54" s="19"/>
      <c r="M54" s="19"/>
      <c r="N54" s="19"/>
      <c r="O54" s="19"/>
      <c r="P54" s="19"/>
      <c r="Q54" s="19"/>
    </row>
    <row r="55" spans="1:17" x14ac:dyDescent="0.25">
      <c r="A55" s="14">
        <v>501</v>
      </c>
      <c r="B55" s="9" t="s">
        <v>39</v>
      </c>
      <c r="C55" s="20">
        <v>190711255</v>
      </c>
      <c r="D55" s="47">
        <v>140139030.84999999</v>
      </c>
      <c r="E55" s="45">
        <v>330850285.85000002</v>
      </c>
      <c r="F55" s="47">
        <v>323371319.63999999</v>
      </c>
      <c r="G55" s="47">
        <v>277381312.87</v>
      </c>
      <c r="H55" s="23">
        <f t="shared" si="1"/>
        <v>7478966.2100000381</v>
      </c>
      <c r="J55" s="19"/>
      <c r="K55" s="19"/>
      <c r="L55" s="19"/>
      <c r="M55" s="19"/>
      <c r="N55" s="19"/>
      <c r="O55" s="19"/>
      <c r="P55" s="19"/>
      <c r="Q55" s="19"/>
    </row>
    <row r="56" spans="1:17" x14ac:dyDescent="0.25">
      <c r="A56" s="14">
        <v>502</v>
      </c>
      <c r="B56" s="9" t="s">
        <v>40</v>
      </c>
      <c r="C56" s="20">
        <v>24786346</v>
      </c>
      <c r="D56" s="47">
        <v>6321632.4299999997</v>
      </c>
      <c r="E56" s="45">
        <v>31107978.43</v>
      </c>
      <c r="F56" s="47">
        <v>31107978.43</v>
      </c>
      <c r="G56" s="47">
        <v>29992812.98</v>
      </c>
      <c r="H56" s="23">
        <f t="shared" si="1"/>
        <v>0</v>
      </c>
      <c r="J56" s="19"/>
      <c r="K56" s="19"/>
      <c r="L56" s="19"/>
      <c r="M56" s="19"/>
      <c r="N56" s="19"/>
      <c r="O56" s="19"/>
      <c r="P56" s="19"/>
      <c r="Q56" s="19"/>
    </row>
    <row r="57" spans="1:17" x14ac:dyDescent="0.25">
      <c r="A57" s="14">
        <v>504</v>
      </c>
      <c r="B57" s="9" t="s">
        <v>41</v>
      </c>
      <c r="C57" s="20">
        <v>4681873</v>
      </c>
      <c r="D57" s="47">
        <v>1529449.27</v>
      </c>
      <c r="E57" s="45">
        <v>6211322.2699999996</v>
      </c>
      <c r="F57" s="47">
        <v>6211322.2699999996</v>
      </c>
      <c r="G57" s="47">
        <v>6150752.9400000004</v>
      </c>
      <c r="H57" s="23">
        <f t="shared" si="1"/>
        <v>0</v>
      </c>
      <c r="J57" s="19"/>
      <c r="K57" s="19"/>
      <c r="L57" s="19"/>
      <c r="M57" s="19"/>
      <c r="N57" s="19"/>
      <c r="O57" s="19"/>
      <c r="P57" s="19"/>
      <c r="Q57" s="19"/>
    </row>
    <row r="58" spans="1:17" x14ac:dyDescent="0.25">
      <c r="A58" s="14">
        <v>506</v>
      </c>
      <c r="B58" s="9" t="s">
        <v>42</v>
      </c>
      <c r="C58" s="20">
        <v>510416502</v>
      </c>
      <c r="D58" s="47">
        <v>-4451016.9800000004</v>
      </c>
      <c r="E58" s="45">
        <v>505965485.01999998</v>
      </c>
      <c r="F58" s="47">
        <v>505965485.01999998</v>
      </c>
      <c r="G58" s="47">
        <v>498984305.73000002</v>
      </c>
      <c r="H58" s="23">
        <f t="shared" si="1"/>
        <v>0</v>
      </c>
      <c r="J58" s="19"/>
      <c r="K58" s="19"/>
      <c r="L58" s="19"/>
      <c r="M58" s="19"/>
      <c r="N58" s="19"/>
      <c r="O58" s="19"/>
      <c r="P58" s="19"/>
      <c r="Q58" s="19"/>
    </row>
    <row r="59" spans="1:17" x14ac:dyDescent="0.25">
      <c r="A59" s="14">
        <v>507</v>
      </c>
      <c r="B59" s="9" t="s">
        <v>43</v>
      </c>
      <c r="C59" s="20">
        <v>341919084</v>
      </c>
      <c r="D59" s="47">
        <v>1737138.9099999904</v>
      </c>
      <c r="E59" s="45">
        <v>343656222.91000003</v>
      </c>
      <c r="F59" s="47">
        <v>343656222.91000003</v>
      </c>
      <c r="G59" s="47">
        <v>328329455.00999999</v>
      </c>
      <c r="H59" s="23">
        <f t="shared" si="1"/>
        <v>0</v>
      </c>
      <c r="J59" s="19"/>
      <c r="K59" s="19"/>
      <c r="L59" s="19"/>
      <c r="M59" s="19"/>
      <c r="N59" s="19"/>
      <c r="O59" s="19"/>
      <c r="P59" s="19"/>
      <c r="Q59" s="19"/>
    </row>
    <row r="60" spans="1:17" x14ac:dyDescent="0.25">
      <c r="A60" s="14">
        <v>508</v>
      </c>
      <c r="B60" s="9" t="s">
        <v>85</v>
      </c>
      <c r="C60" s="20">
        <v>0</v>
      </c>
      <c r="D60" s="47">
        <v>26699756.27</v>
      </c>
      <c r="E60" s="45">
        <v>26699756.27</v>
      </c>
      <c r="F60" s="47">
        <v>25060604.27</v>
      </c>
      <c r="G60" s="47">
        <v>15954383.130000001</v>
      </c>
      <c r="H60" s="23">
        <f t="shared" si="1"/>
        <v>1639152</v>
      </c>
      <c r="J60" s="19"/>
      <c r="K60" s="19"/>
      <c r="L60" s="19"/>
      <c r="M60" s="19"/>
      <c r="N60" s="19"/>
      <c r="O60" s="19"/>
      <c r="P60" s="19"/>
      <c r="Q60" s="19"/>
    </row>
    <row r="61" spans="1:17" x14ac:dyDescent="0.25">
      <c r="A61" s="14">
        <v>510</v>
      </c>
      <c r="B61" s="9" t="s">
        <v>98</v>
      </c>
      <c r="C61" s="20">
        <v>45039506</v>
      </c>
      <c r="D61" s="47">
        <v>15109553.42</v>
      </c>
      <c r="E61" s="45">
        <v>60149059.420000002</v>
      </c>
      <c r="F61" s="47">
        <v>60149059.420000002</v>
      </c>
      <c r="G61" s="47">
        <v>43459757.119999997</v>
      </c>
      <c r="H61" s="23">
        <f t="shared" si="1"/>
        <v>0</v>
      </c>
      <c r="J61" s="19"/>
      <c r="K61" s="19"/>
      <c r="L61" s="19"/>
      <c r="M61" s="19"/>
      <c r="N61" s="19"/>
      <c r="O61" s="19"/>
      <c r="P61" s="19"/>
      <c r="Q61" s="19"/>
    </row>
    <row r="62" spans="1:17" x14ac:dyDescent="0.25">
      <c r="A62" s="14">
        <v>511</v>
      </c>
      <c r="B62" s="9" t="s">
        <v>99</v>
      </c>
      <c r="C62" s="20">
        <v>77725745</v>
      </c>
      <c r="D62" s="47">
        <v>48306570.939999998</v>
      </c>
      <c r="E62" s="45">
        <v>126032315.94</v>
      </c>
      <c r="F62" s="47">
        <v>102211202.70999999</v>
      </c>
      <c r="G62" s="47">
        <v>90457044.420000002</v>
      </c>
      <c r="H62" s="23">
        <f t="shared" si="1"/>
        <v>23821113.230000004</v>
      </c>
      <c r="J62" s="19"/>
      <c r="K62" s="19"/>
      <c r="L62" s="19"/>
      <c r="M62" s="19"/>
      <c r="N62" s="19"/>
      <c r="O62" s="19"/>
      <c r="P62" s="19"/>
      <c r="Q62" s="19"/>
    </row>
    <row r="63" spans="1:17" x14ac:dyDescent="0.25">
      <c r="A63" s="14">
        <v>512</v>
      </c>
      <c r="B63" s="9" t="s">
        <v>100</v>
      </c>
      <c r="C63" s="20">
        <v>218082594</v>
      </c>
      <c r="D63" s="47">
        <v>179371082.47999999</v>
      </c>
      <c r="E63" s="45">
        <v>397453676.48000002</v>
      </c>
      <c r="F63" s="47">
        <v>368562673.51999998</v>
      </c>
      <c r="G63" s="47">
        <v>328238281.64999998</v>
      </c>
      <c r="H63" s="23">
        <f t="shared" si="1"/>
        <v>28891002.960000038</v>
      </c>
      <c r="J63" s="19"/>
      <c r="K63" s="19"/>
      <c r="L63" s="19"/>
      <c r="M63" s="19"/>
      <c r="N63" s="19"/>
      <c r="O63" s="19"/>
      <c r="P63" s="19"/>
      <c r="Q63" s="19"/>
    </row>
    <row r="64" spans="1:17" x14ac:dyDescent="0.25">
      <c r="A64" s="14">
        <v>513</v>
      </c>
      <c r="B64" s="9" t="s">
        <v>47</v>
      </c>
      <c r="C64" s="20">
        <v>4999700</v>
      </c>
      <c r="D64" s="47">
        <v>35954285.5</v>
      </c>
      <c r="E64" s="45">
        <v>40953985.5</v>
      </c>
      <c r="F64" s="47">
        <v>40802721.609999999</v>
      </c>
      <c r="G64" s="47">
        <v>40592389.670000002</v>
      </c>
      <c r="H64" s="23">
        <f t="shared" si="1"/>
        <v>151263.8900000006</v>
      </c>
      <c r="J64" s="19"/>
      <c r="K64" s="19"/>
      <c r="L64" s="19"/>
      <c r="M64" s="19"/>
      <c r="N64" s="19"/>
      <c r="O64" s="19"/>
      <c r="P64" s="19"/>
      <c r="Q64" s="19"/>
    </row>
    <row r="65" spans="1:17" x14ac:dyDescent="0.25">
      <c r="A65" s="14">
        <v>514</v>
      </c>
      <c r="B65" s="9" t="s">
        <v>101</v>
      </c>
      <c r="C65" s="20">
        <v>2071811.8</v>
      </c>
      <c r="D65" s="47">
        <v>-31011.919999999962</v>
      </c>
      <c r="E65" s="45">
        <v>2040799.88</v>
      </c>
      <c r="F65" s="47">
        <v>2040799.88</v>
      </c>
      <c r="G65" s="47">
        <v>1761610.14</v>
      </c>
      <c r="H65" s="23">
        <f t="shared" si="1"/>
        <v>0</v>
      </c>
      <c r="J65" s="19"/>
      <c r="K65" s="19"/>
      <c r="L65" s="19"/>
      <c r="M65" s="19"/>
      <c r="N65" s="19"/>
      <c r="O65" s="19"/>
      <c r="P65" s="19"/>
      <c r="Q65" s="19"/>
    </row>
    <row r="66" spans="1:17" ht="15.75" customHeight="1" x14ac:dyDescent="0.25">
      <c r="A66" s="14">
        <v>515</v>
      </c>
      <c r="B66" s="11" t="s">
        <v>102</v>
      </c>
      <c r="C66" s="20">
        <v>1293643.96</v>
      </c>
      <c r="D66" s="47">
        <v>-118513.24</v>
      </c>
      <c r="E66" s="45">
        <v>1175130.72</v>
      </c>
      <c r="F66" s="47">
        <v>1175130.72</v>
      </c>
      <c r="G66" s="47">
        <v>1112257.3799999999</v>
      </c>
      <c r="H66" s="23">
        <f t="shared" si="1"/>
        <v>0</v>
      </c>
      <c r="J66" s="19"/>
      <c r="K66" s="19"/>
      <c r="L66" s="19"/>
      <c r="M66" s="19"/>
      <c r="N66" s="19"/>
      <c r="O66" s="19"/>
      <c r="P66" s="19"/>
      <c r="Q66" s="19"/>
    </row>
    <row r="67" spans="1:17" ht="14.25" customHeight="1" x14ac:dyDescent="0.25">
      <c r="A67" s="14">
        <v>516</v>
      </c>
      <c r="B67" s="11" t="s">
        <v>103</v>
      </c>
      <c r="C67" s="20">
        <v>3732616</v>
      </c>
      <c r="D67" s="47">
        <v>2769928.25</v>
      </c>
      <c r="E67" s="45">
        <v>6502544.25</v>
      </c>
      <c r="F67" s="47">
        <v>6502544.25</v>
      </c>
      <c r="G67" s="47">
        <v>6322134.5800000001</v>
      </c>
      <c r="H67" s="23">
        <f t="shared" si="1"/>
        <v>0</v>
      </c>
      <c r="J67" s="19"/>
      <c r="K67" s="19"/>
      <c r="L67" s="19"/>
      <c r="M67" s="19"/>
      <c r="N67" s="19"/>
      <c r="O67" s="19"/>
      <c r="P67" s="19"/>
      <c r="Q67" s="19"/>
    </row>
    <row r="68" spans="1:17" x14ac:dyDescent="0.25">
      <c r="A68" s="14">
        <v>517</v>
      </c>
      <c r="B68" s="9" t="s">
        <v>48</v>
      </c>
      <c r="C68" s="20">
        <v>9153037</v>
      </c>
      <c r="D68" s="47">
        <v>1942688.37</v>
      </c>
      <c r="E68" s="45">
        <v>11095725.369999999</v>
      </c>
      <c r="F68" s="47">
        <v>11095725.369999999</v>
      </c>
      <c r="G68" s="47">
        <v>9520277.1799999997</v>
      </c>
      <c r="H68" s="23">
        <f t="shared" si="1"/>
        <v>0</v>
      </c>
      <c r="J68" s="19"/>
      <c r="K68" s="19"/>
      <c r="L68" s="19"/>
      <c r="M68" s="19"/>
      <c r="N68" s="19"/>
      <c r="O68" s="19"/>
      <c r="P68" s="19"/>
      <c r="Q68" s="19"/>
    </row>
    <row r="69" spans="1:17" x14ac:dyDescent="0.25">
      <c r="A69" s="14">
        <v>519</v>
      </c>
      <c r="B69" s="9" t="s">
        <v>49</v>
      </c>
      <c r="C69" s="20">
        <v>4643879</v>
      </c>
      <c r="D69" s="47">
        <v>18908527.510000002</v>
      </c>
      <c r="E69" s="45">
        <v>23552406.510000002</v>
      </c>
      <c r="F69" s="47">
        <v>23552406.510000002</v>
      </c>
      <c r="G69" s="47">
        <v>23510381.699999999</v>
      </c>
      <c r="H69" s="23">
        <f t="shared" si="1"/>
        <v>0</v>
      </c>
      <c r="J69" s="19"/>
      <c r="K69" s="19"/>
      <c r="L69" s="19"/>
      <c r="M69" s="19"/>
      <c r="N69" s="19"/>
      <c r="O69" s="19"/>
      <c r="P69" s="19"/>
      <c r="Q69" s="19"/>
    </row>
    <row r="70" spans="1:17" x14ac:dyDescent="0.25">
      <c r="A70" s="14">
        <v>520</v>
      </c>
      <c r="B70" s="9" t="s">
        <v>104</v>
      </c>
      <c r="C70" s="20">
        <v>6051266</v>
      </c>
      <c r="D70" s="47">
        <v>8165035.8799999999</v>
      </c>
      <c r="E70" s="45">
        <v>14216301.880000001</v>
      </c>
      <c r="F70" s="47">
        <v>12253970.48</v>
      </c>
      <c r="G70" s="47">
        <v>10508122.9</v>
      </c>
      <c r="H70" s="23">
        <f t="shared" si="1"/>
        <v>1962331.4000000004</v>
      </c>
      <c r="J70" s="19"/>
      <c r="K70" s="19"/>
      <c r="L70" s="19"/>
      <c r="M70" s="19"/>
      <c r="N70" s="19"/>
      <c r="O70" s="19"/>
      <c r="P70" s="19"/>
      <c r="Q70" s="19"/>
    </row>
    <row r="71" spans="1:17" x14ac:dyDescent="0.25">
      <c r="A71" s="14">
        <v>521</v>
      </c>
      <c r="B71" s="9" t="s">
        <v>50</v>
      </c>
      <c r="C71" s="20">
        <v>50964439</v>
      </c>
      <c r="D71" s="47">
        <v>8630675.2599999998</v>
      </c>
      <c r="E71" s="45">
        <v>59595114.259999998</v>
      </c>
      <c r="F71" s="47">
        <v>59595114.259999998</v>
      </c>
      <c r="G71" s="47">
        <v>58967891.859999999</v>
      </c>
      <c r="H71" s="23">
        <f t="shared" si="1"/>
        <v>0</v>
      </c>
      <c r="J71" s="19"/>
      <c r="K71" s="19"/>
      <c r="L71" s="19"/>
      <c r="M71" s="19"/>
      <c r="N71" s="19"/>
      <c r="O71" s="19"/>
      <c r="P71" s="19"/>
      <c r="Q71" s="19"/>
    </row>
    <row r="72" spans="1:17" x14ac:dyDescent="0.25">
      <c r="A72" s="14">
        <v>522</v>
      </c>
      <c r="B72" s="9" t="s">
        <v>51</v>
      </c>
      <c r="C72" s="20">
        <v>3803600</v>
      </c>
      <c r="D72" s="47">
        <v>652068.31000000006</v>
      </c>
      <c r="E72" s="45">
        <v>4455668.3099999996</v>
      </c>
      <c r="F72" s="47">
        <v>4455668.3099999996</v>
      </c>
      <c r="G72" s="47">
        <v>4409364.09</v>
      </c>
      <c r="H72" s="23">
        <f t="shared" si="1"/>
        <v>0</v>
      </c>
      <c r="J72" s="19"/>
      <c r="K72" s="19"/>
      <c r="L72" s="19"/>
      <c r="M72" s="19"/>
      <c r="N72" s="19"/>
      <c r="O72" s="19"/>
      <c r="P72" s="19"/>
      <c r="Q72" s="19"/>
    </row>
    <row r="73" spans="1:17" x14ac:dyDescent="0.25">
      <c r="A73" s="14">
        <v>523</v>
      </c>
      <c r="B73" s="9" t="s">
        <v>52</v>
      </c>
      <c r="C73" s="20">
        <v>17122447.699999999</v>
      </c>
      <c r="D73" s="47">
        <v>61470769.710000001</v>
      </c>
      <c r="E73" s="45">
        <v>78593217.409999996</v>
      </c>
      <c r="F73" s="47">
        <v>78593217.409999996</v>
      </c>
      <c r="G73" s="47">
        <v>68486674.780000001</v>
      </c>
      <c r="H73" s="23">
        <f t="shared" si="1"/>
        <v>0</v>
      </c>
      <c r="J73" s="19"/>
      <c r="K73" s="19"/>
      <c r="L73" s="19"/>
      <c r="M73" s="19"/>
      <c r="N73" s="19"/>
      <c r="O73" s="19"/>
      <c r="P73" s="19"/>
      <c r="Q73" s="19"/>
    </row>
    <row r="74" spans="1:17" x14ac:dyDescent="0.25">
      <c r="A74" s="14">
        <v>524</v>
      </c>
      <c r="B74" s="9" t="s">
        <v>53</v>
      </c>
      <c r="C74" s="20">
        <v>20137462</v>
      </c>
      <c r="D74" s="47">
        <v>8930756.1099999994</v>
      </c>
      <c r="E74" s="45">
        <v>29068218.109999999</v>
      </c>
      <c r="F74" s="47">
        <v>29068218.109999999</v>
      </c>
      <c r="G74" s="47">
        <v>26128046.399999999</v>
      </c>
      <c r="H74" s="23">
        <f t="shared" si="1"/>
        <v>0</v>
      </c>
      <c r="J74" s="19"/>
      <c r="K74" s="19"/>
      <c r="L74" s="19"/>
      <c r="M74" s="19"/>
      <c r="N74" s="19"/>
      <c r="O74" s="19"/>
      <c r="P74" s="19"/>
      <c r="Q74" s="19"/>
    </row>
    <row r="75" spans="1:17" x14ac:dyDescent="0.25">
      <c r="A75" s="14">
        <v>525</v>
      </c>
      <c r="B75" s="9" t="s">
        <v>54</v>
      </c>
      <c r="C75" s="20">
        <v>341726265.04000002</v>
      </c>
      <c r="D75" s="47">
        <v>34473687.789999999</v>
      </c>
      <c r="E75" s="45">
        <v>376199952.82999998</v>
      </c>
      <c r="F75" s="47">
        <v>372951018.75999999</v>
      </c>
      <c r="G75" s="47">
        <v>361482268.23000002</v>
      </c>
      <c r="H75" s="23">
        <f t="shared" si="1"/>
        <v>3248934.0699999928</v>
      </c>
      <c r="J75" s="19"/>
      <c r="K75" s="19"/>
      <c r="L75" s="19"/>
      <c r="M75" s="19"/>
      <c r="N75" s="19"/>
      <c r="O75" s="19"/>
      <c r="P75" s="19"/>
      <c r="Q75" s="19"/>
    </row>
    <row r="76" spans="1:17" x14ac:dyDescent="0.25">
      <c r="A76" s="14">
        <v>526</v>
      </c>
      <c r="B76" s="9" t="s">
        <v>55</v>
      </c>
      <c r="C76" s="20">
        <v>20093564</v>
      </c>
      <c r="D76" s="47">
        <v>4130672.6400000001</v>
      </c>
      <c r="E76" s="45">
        <v>24224236.640000001</v>
      </c>
      <c r="F76" s="47">
        <v>24224236.640000001</v>
      </c>
      <c r="G76" s="47">
        <v>22167687.640000001</v>
      </c>
      <c r="H76" s="23">
        <f t="shared" si="1"/>
        <v>0</v>
      </c>
      <c r="J76" s="19"/>
      <c r="K76" s="19"/>
      <c r="L76" s="19"/>
      <c r="M76" s="19"/>
      <c r="N76" s="19"/>
      <c r="O76" s="19"/>
      <c r="P76" s="19"/>
      <c r="Q76" s="19"/>
    </row>
    <row r="77" spans="1:17" s="18" customFormat="1" x14ac:dyDescent="0.25">
      <c r="A77" s="14">
        <v>528</v>
      </c>
      <c r="B77" s="25" t="s">
        <v>56</v>
      </c>
      <c r="C77" s="26">
        <v>6489334</v>
      </c>
      <c r="D77" s="47">
        <v>5035568.4000000004</v>
      </c>
      <c r="E77" s="45">
        <v>11524902.4</v>
      </c>
      <c r="F77" s="47">
        <v>9012305.1300000008</v>
      </c>
      <c r="G77" s="47">
        <v>7347120.7999999998</v>
      </c>
      <c r="H77" s="42">
        <f t="shared" si="1"/>
        <v>2512597.2699999996</v>
      </c>
      <c r="J77" s="34"/>
      <c r="K77" s="34"/>
      <c r="L77" s="34"/>
      <c r="M77" s="34"/>
      <c r="N77" s="34"/>
      <c r="O77" s="34"/>
      <c r="P77" s="34"/>
      <c r="Q77" s="34"/>
    </row>
    <row r="78" spans="1:17" s="18" customFormat="1" x14ac:dyDescent="0.25">
      <c r="A78" s="14">
        <v>530</v>
      </c>
      <c r="B78" s="25" t="s">
        <v>111</v>
      </c>
      <c r="C78" s="26">
        <v>0</v>
      </c>
      <c r="D78" s="47">
        <v>58500000</v>
      </c>
      <c r="E78" s="45">
        <v>58500000</v>
      </c>
      <c r="F78" s="47">
        <v>58367338</v>
      </c>
      <c r="G78" s="47">
        <v>54672338</v>
      </c>
      <c r="H78" s="42">
        <f t="shared" ref="H78" si="2">+E78-F78</f>
        <v>132662</v>
      </c>
      <c r="J78" s="34"/>
      <c r="K78" s="34"/>
      <c r="L78" s="34"/>
      <c r="M78" s="34"/>
      <c r="N78" s="34"/>
      <c r="O78" s="34"/>
      <c r="P78" s="34"/>
      <c r="Q78" s="34"/>
    </row>
    <row r="79" spans="1:17" s="18" customFormat="1" x14ac:dyDescent="0.25">
      <c r="A79" s="14">
        <v>531</v>
      </c>
      <c r="B79" s="35" t="s">
        <v>58</v>
      </c>
      <c r="C79" s="26">
        <v>0</v>
      </c>
      <c r="D79" s="47">
        <v>694787279.69000006</v>
      </c>
      <c r="E79" s="45">
        <v>694787279.69000006</v>
      </c>
      <c r="F79" s="47">
        <v>694787279.69000006</v>
      </c>
      <c r="G79" s="47">
        <v>534649526.95999998</v>
      </c>
      <c r="H79" s="42">
        <f>+E79-F79</f>
        <v>0</v>
      </c>
      <c r="J79" s="34"/>
      <c r="K79" s="34"/>
      <c r="L79" s="34"/>
      <c r="M79" s="34"/>
      <c r="N79" s="34"/>
      <c r="O79" s="34"/>
      <c r="P79" s="34"/>
      <c r="Q79" s="34"/>
    </row>
    <row r="80" spans="1:17" x14ac:dyDescent="0.25">
      <c r="A80" s="14">
        <v>532</v>
      </c>
      <c r="B80" s="9" t="s">
        <v>59</v>
      </c>
      <c r="C80" s="20">
        <v>24696388.989999998</v>
      </c>
      <c r="D80" s="47">
        <v>20532908.420000002</v>
      </c>
      <c r="E80" s="45">
        <v>45229297.409999996</v>
      </c>
      <c r="F80" s="47">
        <v>43567960.439999998</v>
      </c>
      <c r="G80" s="47">
        <v>37538434.909999996</v>
      </c>
      <c r="H80" s="23">
        <f t="shared" ref="H80:H139" si="3">+E80-F80</f>
        <v>1661336.9699999988</v>
      </c>
      <c r="J80" s="19"/>
      <c r="K80" s="19"/>
      <c r="L80" s="19"/>
      <c r="M80" s="19"/>
      <c r="N80" s="19"/>
      <c r="O80" s="19"/>
      <c r="P80" s="19"/>
      <c r="Q80" s="19"/>
    </row>
    <row r="81" spans="1:17" x14ac:dyDescent="0.25">
      <c r="A81" s="14">
        <v>533</v>
      </c>
      <c r="B81" s="9" t="s">
        <v>60</v>
      </c>
      <c r="C81" s="20">
        <v>11119542.890000001</v>
      </c>
      <c r="D81" s="47">
        <v>13277951.550000001</v>
      </c>
      <c r="E81" s="45">
        <v>24397494.440000001</v>
      </c>
      <c r="F81" s="47">
        <v>24397494.440000001</v>
      </c>
      <c r="G81" s="47">
        <v>22908286.66</v>
      </c>
      <c r="H81" s="23">
        <f t="shared" si="3"/>
        <v>0</v>
      </c>
      <c r="J81" s="19"/>
      <c r="K81" s="19"/>
      <c r="L81" s="19"/>
      <c r="M81" s="19"/>
      <c r="N81" s="19"/>
      <c r="O81" s="19"/>
      <c r="P81" s="19"/>
      <c r="Q81" s="19"/>
    </row>
    <row r="82" spans="1:17" x14ac:dyDescent="0.25">
      <c r="A82" s="14">
        <v>534</v>
      </c>
      <c r="B82" s="9" t="s">
        <v>61</v>
      </c>
      <c r="C82" s="20">
        <v>9440466.9800000004</v>
      </c>
      <c r="D82" s="47">
        <v>2300500.0699999998</v>
      </c>
      <c r="E82" s="45">
        <v>11740967.050000001</v>
      </c>
      <c r="F82" s="47">
        <v>11740967.050000001</v>
      </c>
      <c r="G82" s="47">
        <v>11129194.33</v>
      </c>
      <c r="H82" s="23">
        <f t="shared" si="3"/>
        <v>0</v>
      </c>
      <c r="J82" s="19"/>
      <c r="K82" s="19"/>
      <c r="L82" s="19"/>
      <c r="M82" s="19"/>
      <c r="N82" s="19"/>
      <c r="O82" s="19"/>
      <c r="P82" s="19"/>
      <c r="Q82" s="19"/>
    </row>
    <row r="83" spans="1:17" x14ac:dyDescent="0.25">
      <c r="A83" s="14">
        <v>535</v>
      </c>
      <c r="B83" s="9" t="s">
        <v>62</v>
      </c>
      <c r="C83" s="20">
        <v>12261693</v>
      </c>
      <c r="D83" s="47">
        <v>-1339214.56</v>
      </c>
      <c r="E83" s="45">
        <v>10922478.439999999</v>
      </c>
      <c r="F83" s="47">
        <v>10922478.439999999</v>
      </c>
      <c r="G83" s="47">
        <v>9375802.6199999992</v>
      </c>
      <c r="H83" s="23">
        <f t="shared" si="3"/>
        <v>0</v>
      </c>
      <c r="J83" s="19"/>
      <c r="K83" s="19"/>
      <c r="L83" s="19"/>
      <c r="M83" s="19"/>
      <c r="N83" s="19"/>
      <c r="O83" s="19"/>
      <c r="P83" s="19"/>
      <c r="Q83" s="19"/>
    </row>
    <row r="84" spans="1:17" x14ac:dyDescent="0.25">
      <c r="A84" s="14">
        <v>536</v>
      </c>
      <c r="B84" s="9" t="s">
        <v>63</v>
      </c>
      <c r="C84" s="20">
        <v>12256554</v>
      </c>
      <c r="D84" s="47">
        <v>-80888.69</v>
      </c>
      <c r="E84" s="45">
        <v>12175665.310000001</v>
      </c>
      <c r="F84" s="47">
        <v>12175665.310000001</v>
      </c>
      <c r="G84" s="47">
        <v>10741859.18</v>
      </c>
      <c r="H84" s="23">
        <f t="shared" si="3"/>
        <v>0</v>
      </c>
      <c r="J84" s="19"/>
      <c r="K84" s="19"/>
      <c r="L84" s="19"/>
      <c r="M84" s="19"/>
      <c r="N84" s="19"/>
      <c r="O84" s="19"/>
      <c r="P84" s="19"/>
      <c r="Q84" s="19"/>
    </row>
    <row r="85" spans="1:17" x14ac:dyDescent="0.25">
      <c r="A85" s="14">
        <v>538</v>
      </c>
      <c r="B85" s="9" t="s">
        <v>64</v>
      </c>
      <c r="C85" s="20">
        <v>19236293</v>
      </c>
      <c r="D85" s="47">
        <v>-627375.18000000005</v>
      </c>
      <c r="E85" s="45">
        <v>18608917.82</v>
      </c>
      <c r="F85" s="47">
        <v>18608917.82</v>
      </c>
      <c r="G85" s="47">
        <v>18147427</v>
      </c>
      <c r="H85" s="23">
        <f t="shared" si="3"/>
        <v>0</v>
      </c>
      <c r="J85" s="19"/>
      <c r="K85" s="19"/>
      <c r="L85" s="19"/>
      <c r="M85" s="19"/>
      <c r="N85" s="19"/>
      <c r="O85" s="19"/>
      <c r="P85" s="19"/>
      <c r="Q85" s="19"/>
    </row>
    <row r="86" spans="1:17" x14ac:dyDescent="0.25">
      <c r="A86" s="14">
        <v>539</v>
      </c>
      <c r="B86" s="9" t="s">
        <v>65</v>
      </c>
      <c r="C86" s="20">
        <v>199423080</v>
      </c>
      <c r="D86" s="47">
        <v>95854323</v>
      </c>
      <c r="E86" s="45">
        <v>295277403</v>
      </c>
      <c r="F86" s="47">
        <v>262354908.97</v>
      </c>
      <c r="G86" s="47">
        <v>244401911.91</v>
      </c>
      <c r="H86" s="23">
        <f t="shared" si="3"/>
        <v>32922494.030000001</v>
      </c>
      <c r="J86" s="19"/>
      <c r="K86" s="19"/>
      <c r="L86" s="19"/>
      <c r="M86" s="19"/>
      <c r="N86" s="19"/>
      <c r="O86" s="19"/>
      <c r="P86" s="19"/>
      <c r="Q86" s="19"/>
    </row>
    <row r="87" spans="1:17" x14ac:dyDescent="0.25">
      <c r="A87" s="14">
        <v>540</v>
      </c>
      <c r="B87" s="9" t="s">
        <v>66</v>
      </c>
      <c r="C87" s="20">
        <v>0</v>
      </c>
      <c r="D87" s="47">
        <v>9183389.3800000008</v>
      </c>
      <c r="E87" s="45">
        <v>9183389.3800000008</v>
      </c>
      <c r="F87" s="47">
        <v>8924525.6400000006</v>
      </c>
      <c r="G87" s="47">
        <v>1566000</v>
      </c>
      <c r="H87" s="23">
        <f t="shared" si="3"/>
        <v>258863.74000000022</v>
      </c>
      <c r="J87" s="19"/>
      <c r="K87" s="19"/>
      <c r="L87" s="19"/>
      <c r="M87" s="19"/>
      <c r="N87" s="19"/>
      <c r="O87" s="19"/>
      <c r="P87" s="19"/>
      <c r="Q87" s="19"/>
    </row>
    <row r="88" spans="1:17" x14ac:dyDescent="0.25">
      <c r="A88" s="14">
        <v>541</v>
      </c>
      <c r="B88" s="9" t="s">
        <v>67</v>
      </c>
      <c r="C88" s="20">
        <v>266385557</v>
      </c>
      <c r="D88" s="47">
        <v>306637233.81999999</v>
      </c>
      <c r="E88" s="45">
        <v>573022790.82000005</v>
      </c>
      <c r="F88" s="47">
        <v>568020319.22000003</v>
      </c>
      <c r="G88" s="47">
        <v>554597779.24000001</v>
      </c>
      <c r="H88" s="23">
        <f t="shared" si="3"/>
        <v>5002471.6000000238</v>
      </c>
      <c r="J88" s="19"/>
      <c r="K88" s="19"/>
      <c r="L88" s="19"/>
      <c r="M88" s="19"/>
      <c r="N88" s="19"/>
      <c r="O88" s="19"/>
      <c r="P88" s="19"/>
      <c r="Q88" s="19"/>
    </row>
    <row r="89" spans="1:17" x14ac:dyDescent="0.25">
      <c r="A89" s="14">
        <v>542</v>
      </c>
      <c r="B89" s="9" t="s">
        <v>68</v>
      </c>
      <c r="C89" s="20">
        <v>14209161</v>
      </c>
      <c r="D89" s="47">
        <v>274196.3</v>
      </c>
      <c r="E89" s="45">
        <v>14483357.300000001</v>
      </c>
      <c r="F89" s="47">
        <v>14483357.300000001</v>
      </c>
      <c r="G89" s="47">
        <v>14227818.27</v>
      </c>
      <c r="H89" s="23">
        <f t="shared" si="3"/>
        <v>0</v>
      </c>
      <c r="J89" s="19"/>
      <c r="K89" s="19"/>
      <c r="L89" s="19"/>
      <c r="M89" s="19"/>
      <c r="N89" s="19"/>
      <c r="O89" s="19"/>
      <c r="P89" s="19"/>
      <c r="Q89" s="19"/>
    </row>
    <row r="90" spans="1:17" x14ac:dyDescent="0.25">
      <c r="A90" s="14">
        <v>543</v>
      </c>
      <c r="B90" s="9" t="s">
        <v>69</v>
      </c>
      <c r="C90" s="20">
        <v>13668019</v>
      </c>
      <c r="D90" s="47">
        <v>7917072.1799999997</v>
      </c>
      <c r="E90" s="45">
        <v>21585091.18</v>
      </c>
      <c r="F90" s="47">
        <v>21585091.18</v>
      </c>
      <c r="G90" s="47">
        <v>20964806.930000003</v>
      </c>
      <c r="H90" s="23">
        <f t="shared" si="3"/>
        <v>0</v>
      </c>
      <c r="J90" s="19"/>
      <c r="K90" s="19"/>
      <c r="L90" s="19"/>
      <c r="M90" s="19"/>
      <c r="N90" s="19"/>
      <c r="O90" s="19"/>
      <c r="P90" s="19"/>
      <c r="Q90" s="19"/>
    </row>
    <row r="91" spans="1:17" x14ac:dyDescent="0.25">
      <c r="A91" s="14">
        <v>544</v>
      </c>
      <c r="B91" s="9" t="s">
        <v>70</v>
      </c>
      <c r="C91" s="20">
        <v>12636534</v>
      </c>
      <c r="D91" s="47">
        <v>2782880</v>
      </c>
      <c r="E91" s="45">
        <v>15419414</v>
      </c>
      <c r="F91" s="47">
        <v>15418738.23</v>
      </c>
      <c r="G91" s="47">
        <v>15018208.32</v>
      </c>
      <c r="H91" s="23">
        <f t="shared" si="3"/>
        <v>675.76999999955297</v>
      </c>
      <c r="J91" s="19"/>
      <c r="K91" s="19"/>
      <c r="L91" s="19"/>
      <c r="M91" s="19"/>
      <c r="N91" s="19"/>
      <c r="O91" s="19"/>
      <c r="P91" s="19"/>
      <c r="Q91" s="19"/>
    </row>
    <row r="92" spans="1:17" x14ac:dyDescent="0.25">
      <c r="A92" s="14">
        <v>545</v>
      </c>
      <c r="B92" s="9" t="s">
        <v>71</v>
      </c>
      <c r="C92" s="20">
        <v>17165513</v>
      </c>
      <c r="D92" s="47">
        <v>7893206.6699999999</v>
      </c>
      <c r="E92" s="45">
        <v>25058719.670000002</v>
      </c>
      <c r="F92" s="47">
        <v>25058719.670000002</v>
      </c>
      <c r="G92" s="47">
        <v>24370994.030000001</v>
      </c>
      <c r="H92" s="23">
        <f t="shared" si="3"/>
        <v>0</v>
      </c>
      <c r="J92" s="19"/>
      <c r="K92" s="19"/>
      <c r="L92" s="19"/>
      <c r="M92" s="19"/>
      <c r="N92" s="19"/>
      <c r="O92" s="19"/>
      <c r="P92" s="19"/>
      <c r="Q92" s="19"/>
    </row>
    <row r="93" spans="1:17" x14ac:dyDescent="0.25">
      <c r="A93" s="14">
        <v>546</v>
      </c>
      <c r="B93" s="9" t="s">
        <v>72</v>
      </c>
      <c r="C93" s="20">
        <v>50335307</v>
      </c>
      <c r="D93" s="47">
        <v>28197104.789999999</v>
      </c>
      <c r="E93" s="45">
        <v>78532411.790000007</v>
      </c>
      <c r="F93" s="47">
        <v>78532411.790000007</v>
      </c>
      <c r="G93" s="47">
        <v>78133236.390000001</v>
      </c>
      <c r="H93" s="23">
        <f t="shared" si="3"/>
        <v>0</v>
      </c>
      <c r="J93" s="19"/>
      <c r="K93" s="19"/>
      <c r="L93" s="19"/>
      <c r="M93" s="19"/>
      <c r="N93" s="19"/>
      <c r="O93" s="19"/>
      <c r="P93" s="19"/>
      <c r="Q93" s="19"/>
    </row>
    <row r="94" spans="1:17" x14ac:dyDescent="0.25">
      <c r="A94" s="14">
        <v>547</v>
      </c>
      <c r="B94" s="9" t="s">
        <v>73</v>
      </c>
      <c r="C94" s="20">
        <v>50603298</v>
      </c>
      <c r="D94" s="47">
        <v>20229927.390000001</v>
      </c>
      <c r="E94" s="45">
        <v>70833225.390000001</v>
      </c>
      <c r="F94" s="47">
        <v>70829718.079999998</v>
      </c>
      <c r="G94" s="47">
        <v>68716108.400000006</v>
      </c>
      <c r="H94" s="23">
        <f t="shared" si="3"/>
        <v>3507.3100000023842</v>
      </c>
      <c r="J94" s="19"/>
      <c r="K94" s="19"/>
      <c r="L94" s="19"/>
      <c r="M94" s="19"/>
      <c r="N94" s="19"/>
      <c r="O94" s="19"/>
      <c r="P94" s="19"/>
      <c r="Q94" s="19"/>
    </row>
    <row r="95" spans="1:17" x14ac:dyDescent="0.25">
      <c r="A95" s="14">
        <v>548</v>
      </c>
      <c r="B95" s="9" t="s">
        <v>74</v>
      </c>
      <c r="C95" s="20">
        <v>88981846</v>
      </c>
      <c r="D95" s="47">
        <v>22441960.460000001</v>
      </c>
      <c r="E95" s="45">
        <v>111423806.45999999</v>
      </c>
      <c r="F95" s="47">
        <v>111423806.45999999</v>
      </c>
      <c r="G95" s="47">
        <v>107316241.20999999</v>
      </c>
      <c r="H95" s="23">
        <f t="shared" si="3"/>
        <v>0</v>
      </c>
      <c r="J95" s="19"/>
      <c r="K95" s="19"/>
      <c r="L95" s="19"/>
      <c r="M95" s="19"/>
      <c r="N95" s="19"/>
      <c r="O95" s="19"/>
      <c r="P95" s="19"/>
      <c r="Q95" s="19"/>
    </row>
    <row r="96" spans="1:17" x14ac:dyDescent="0.25">
      <c r="A96" s="14">
        <v>549</v>
      </c>
      <c r="B96" s="9" t="s">
        <v>75</v>
      </c>
      <c r="C96" s="20">
        <v>66984565</v>
      </c>
      <c r="D96" s="47">
        <v>27004141.100000001</v>
      </c>
      <c r="E96" s="45">
        <v>93988706.099999994</v>
      </c>
      <c r="F96" s="47">
        <v>93988706.099999994</v>
      </c>
      <c r="G96" s="47">
        <v>91701301.640000001</v>
      </c>
      <c r="H96" s="23">
        <f t="shared" si="3"/>
        <v>0</v>
      </c>
      <c r="J96" s="19"/>
      <c r="K96" s="19"/>
      <c r="L96" s="19"/>
      <c r="M96" s="19"/>
      <c r="N96" s="19"/>
      <c r="O96" s="19"/>
      <c r="P96" s="19"/>
      <c r="Q96" s="19"/>
    </row>
    <row r="97" spans="1:17" x14ac:dyDescent="0.25">
      <c r="A97" s="14">
        <v>550</v>
      </c>
      <c r="B97" s="9" t="s">
        <v>76</v>
      </c>
      <c r="C97" s="20">
        <v>74260143</v>
      </c>
      <c r="D97" s="47">
        <v>16534897.289999999</v>
      </c>
      <c r="E97" s="45">
        <v>90795040.290000007</v>
      </c>
      <c r="F97" s="47">
        <v>90795040.290000007</v>
      </c>
      <c r="G97" s="47">
        <v>87242323.150000006</v>
      </c>
      <c r="H97" s="23">
        <f t="shared" si="3"/>
        <v>0</v>
      </c>
      <c r="J97" s="19"/>
      <c r="K97" s="19"/>
      <c r="L97" s="19"/>
      <c r="M97" s="19"/>
      <c r="N97" s="19"/>
      <c r="O97" s="19"/>
      <c r="P97" s="19"/>
      <c r="Q97" s="19"/>
    </row>
    <row r="98" spans="1:17" x14ac:dyDescent="0.25">
      <c r="A98" s="14">
        <v>551</v>
      </c>
      <c r="B98" s="9" t="s">
        <v>77</v>
      </c>
      <c r="C98" s="20">
        <v>5493036</v>
      </c>
      <c r="D98" s="47">
        <v>726863.99</v>
      </c>
      <c r="E98" s="45">
        <v>6219899.9900000002</v>
      </c>
      <c r="F98" s="47">
        <v>6219899.9900000002</v>
      </c>
      <c r="G98" s="47">
        <v>6074811.8200000003</v>
      </c>
      <c r="H98" s="23">
        <f t="shared" si="3"/>
        <v>0</v>
      </c>
    </row>
    <row r="99" spans="1:17" x14ac:dyDescent="0.25">
      <c r="A99" s="14">
        <v>552</v>
      </c>
      <c r="B99" s="9" t="s">
        <v>78</v>
      </c>
      <c r="C99" s="20">
        <v>16183714</v>
      </c>
      <c r="D99" s="47">
        <v>4035150.6</v>
      </c>
      <c r="E99" s="45">
        <v>20218864.600000001</v>
      </c>
      <c r="F99" s="47">
        <v>20218864.600000001</v>
      </c>
      <c r="G99" s="47">
        <v>17606469.59</v>
      </c>
      <c r="H99" s="23">
        <f t="shared" si="3"/>
        <v>0</v>
      </c>
    </row>
    <row r="100" spans="1:17" x14ac:dyDescent="0.25">
      <c r="A100" s="14">
        <v>553</v>
      </c>
      <c r="B100" s="9" t="s">
        <v>79</v>
      </c>
      <c r="C100" s="20">
        <v>0</v>
      </c>
      <c r="D100" s="47">
        <v>421024019.19999999</v>
      </c>
      <c r="E100" s="45">
        <v>421024019.19999999</v>
      </c>
      <c r="F100" s="47">
        <v>256157162.84999999</v>
      </c>
      <c r="G100" s="47">
        <v>45645158.25</v>
      </c>
      <c r="H100" s="23">
        <f t="shared" si="3"/>
        <v>164866856.34999999</v>
      </c>
    </row>
    <row r="101" spans="1:17" x14ac:dyDescent="0.25">
      <c r="A101" s="14">
        <v>554</v>
      </c>
      <c r="B101" s="9" t="s">
        <v>80</v>
      </c>
      <c r="C101" s="20">
        <v>53593747.909999996</v>
      </c>
      <c r="D101" s="47">
        <v>5674128.3700000001</v>
      </c>
      <c r="E101" s="45">
        <v>59267876.280000001</v>
      </c>
      <c r="F101" s="47">
        <v>59267876.280000001</v>
      </c>
      <c r="G101" s="47">
        <v>50679642.689999998</v>
      </c>
      <c r="H101" s="23">
        <f t="shared" si="3"/>
        <v>0</v>
      </c>
    </row>
    <row r="102" spans="1:17" x14ac:dyDescent="0.25">
      <c r="A102" s="14">
        <v>555</v>
      </c>
      <c r="B102" s="9" t="s">
        <v>105</v>
      </c>
      <c r="C102" s="20">
        <v>0</v>
      </c>
      <c r="D102" s="47">
        <v>18572389.670000002</v>
      </c>
      <c r="E102" s="45">
        <v>18572389.670000002</v>
      </c>
      <c r="F102" s="47">
        <v>18572339.66</v>
      </c>
      <c r="G102" s="47">
        <v>15970927.970000001</v>
      </c>
      <c r="H102" s="23">
        <f t="shared" si="3"/>
        <v>50.010000001639128</v>
      </c>
    </row>
    <row r="103" spans="1:17" x14ac:dyDescent="0.25">
      <c r="A103" s="14">
        <v>558</v>
      </c>
      <c r="B103" s="9" t="s">
        <v>106</v>
      </c>
      <c r="C103" s="21">
        <v>0</v>
      </c>
      <c r="D103" s="47">
        <v>14267910.289999999</v>
      </c>
      <c r="E103" s="45">
        <v>14267910.289999999</v>
      </c>
      <c r="F103" s="47">
        <v>14237853.289999999</v>
      </c>
      <c r="G103" s="47">
        <v>10981176.48</v>
      </c>
      <c r="H103" s="23">
        <f t="shared" si="3"/>
        <v>30057</v>
      </c>
    </row>
    <row r="104" spans="1:17" x14ac:dyDescent="0.25">
      <c r="A104" s="14">
        <v>601</v>
      </c>
      <c r="B104" s="9" t="s">
        <v>81</v>
      </c>
      <c r="C104" s="20">
        <v>3880687.92</v>
      </c>
      <c r="D104" s="47">
        <v>4260140.22</v>
      </c>
      <c r="E104" s="47">
        <v>8140828.1399999997</v>
      </c>
      <c r="F104" s="47">
        <v>8140828.1399999997</v>
      </c>
      <c r="G104" s="47">
        <v>7819170.4199999999</v>
      </c>
      <c r="H104" s="21">
        <f t="shared" si="3"/>
        <v>0</v>
      </c>
    </row>
    <row r="105" spans="1:17" x14ac:dyDescent="0.25">
      <c r="A105" s="14">
        <v>602</v>
      </c>
      <c r="B105" s="9" t="s">
        <v>82</v>
      </c>
      <c r="C105" s="20">
        <v>3125964</v>
      </c>
      <c r="D105" s="47">
        <v>2492278.15</v>
      </c>
      <c r="E105" s="45">
        <v>5618242.1500000004</v>
      </c>
      <c r="F105" s="47">
        <v>5618242.1500000004</v>
      </c>
      <c r="G105" s="47">
        <v>5489564.8700000001</v>
      </c>
      <c r="H105" s="23">
        <f t="shared" si="3"/>
        <v>0</v>
      </c>
    </row>
    <row r="106" spans="1:17" x14ac:dyDescent="0.25">
      <c r="A106" s="14">
        <v>603</v>
      </c>
      <c r="B106" s="9" t="s">
        <v>83</v>
      </c>
      <c r="C106" s="20">
        <v>3266960</v>
      </c>
      <c r="D106" s="47">
        <v>391862.89</v>
      </c>
      <c r="E106" s="45">
        <v>3658822.89</v>
      </c>
      <c r="F106" s="47">
        <v>3658822.89</v>
      </c>
      <c r="G106" s="47">
        <v>3536982.03</v>
      </c>
      <c r="H106" s="23">
        <f t="shared" si="3"/>
        <v>0</v>
      </c>
    </row>
    <row r="107" spans="1:17" ht="15.75" thickBot="1" x14ac:dyDescent="0.3">
      <c r="A107" s="39">
        <v>801</v>
      </c>
      <c r="B107" s="40" t="s">
        <v>84</v>
      </c>
      <c r="C107" s="41">
        <v>53068117.93</v>
      </c>
      <c r="D107" s="48">
        <v>12328599.01</v>
      </c>
      <c r="E107" s="54">
        <v>65396716.939999998</v>
      </c>
      <c r="F107" s="48">
        <v>65396716.939999998</v>
      </c>
      <c r="G107" s="48">
        <v>62148576.060000002</v>
      </c>
      <c r="H107" s="43">
        <f t="shared" si="3"/>
        <v>0</v>
      </c>
    </row>
    <row r="108" spans="1:17" s="18" customFormat="1" x14ac:dyDescent="0.25">
      <c r="A108" s="14">
        <v>901</v>
      </c>
      <c r="B108" s="25" t="s">
        <v>26</v>
      </c>
      <c r="C108" s="26">
        <v>0</v>
      </c>
      <c r="D108" s="47">
        <v>265967937</v>
      </c>
      <c r="E108" s="45">
        <v>265967937</v>
      </c>
      <c r="F108" s="47">
        <v>265967937</v>
      </c>
      <c r="G108" s="47">
        <v>265967937</v>
      </c>
      <c r="H108" s="42">
        <f t="shared" si="3"/>
        <v>0</v>
      </c>
    </row>
    <row r="109" spans="1:17" s="18" customFormat="1" x14ac:dyDescent="0.25">
      <c r="A109" s="14">
        <v>902</v>
      </c>
      <c r="B109" s="25" t="s">
        <v>107</v>
      </c>
      <c r="C109" s="26">
        <v>0</v>
      </c>
      <c r="D109" s="47">
        <v>8510521.3200000003</v>
      </c>
      <c r="E109" s="45">
        <v>8510521.3200000003</v>
      </c>
      <c r="F109" s="47">
        <v>8510521.3200000003</v>
      </c>
      <c r="G109" s="47">
        <v>8510521.3200000003</v>
      </c>
      <c r="H109" s="42">
        <f t="shared" ref="H109:H111" si="4">+E109-F109</f>
        <v>0</v>
      </c>
    </row>
    <row r="110" spans="1:17" s="18" customFormat="1" x14ac:dyDescent="0.25">
      <c r="A110" s="14"/>
      <c r="B110" s="25"/>
      <c r="C110" s="26"/>
      <c r="D110" s="50"/>
      <c r="E110" s="37"/>
      <c r="F110" s="27"/>
      <c r="G110" s="27"/>
      <c r="H110" s="28"/>
    </row>
    <row r="111" spans="1:17" s="18" customFormat="1" x14ac:dyDescent="0.25">
      <c r="A111" s="13" t="s">
        <v>91</v>
      </c>
      <c r="B111" s="17"/>
      <c r="C111" s="33">
        <v>47072218070</v>
      </c>
      <c r="D111" s="75">
        <f>SUM(D112:D193)</f>
        <v>12620600113.59</v>
      </c>
      <c r="E111" s="75">
        <f>SUM(E112:E193)</f>
        <v>59692818183.590019</v>
      </c>
      <c r="F111" s="76">
        <f>SUM(F112:F193)</f>
        <v>55959770212.569992</v>
      </c>
      <c r="G111" s="76">
        <f>SUM(G112:G193)</f>
        <v>54794761930.869987</v>
      </c>
      <c r="H111" s="28">
        <f t="shared" si="4"/>
        <v>3733047971.0200272</v>
      </c>
    </row>
    <row r="112" spans="1:17" x14ac:dyDescent="0.25">
      <c r="A112" s="14">
        <v>101</v>
      </c>
      <c r="B112" s="9" t="s">
        <v>5</v>
      </c>
      <c r="C112" s="21">
        <v>6429945</v>
      </c>
      <c r="D112" s="47">
        <v>20010746.370000001</v>
      </c>
      <c r="E112" s="47">
        <v>26440691.370000001</v>
      </c>
      <c r="F112" s="47">
        <v>26398798.370000001</v>
      </c>
      <c r="G112" s="47">
        <v>26398798.370000001</v>
      </c>
      <c r="H112" s="23">
        <f t="shared" si="3"/>
        <v>41893</v>
      </c>
    </row>
    <row r="113" spans="1:8" x14ac:dyDescent="0.25">
      <c r="A113" s="14">
        <v>102</v>
      </c>
      <c r="B113" s="9" t="s">
        <v>6</v>
      </c>
      <c r="C113" s="21">
        <v>41609684</v>
      </c>
      <c r="D113" s="47">
        <v>-11191046.57</v>
      </c>
      <c r="E113" s="47">
        <v>30418637.43</v>
      </c>
      <c r="F113" s="47">
        <v>30418637.43</v>
      </c>
      <c r="G113" s="47">
        <v>30418637.43</v>
      </c>
      <c r="H113" s="23">
        <f t="shared" si="3"/>
        <v>0</v>
      </c>
    </row>
    <row r="114" spans="1:8" x14ac:dyDescent="0.25">
      <c r="A114" s="14">
        <v>104</v>
      </c>
      <c r="B114" s="9" t="s">
        <v>7</v>
      </c>
      <c r="C114" s="21">
        <v>17663896</v>
      </c>
      <c r="D114" s="47">
        <v>251089993.83000001</v>
      </c>
      <c r="E114" s="47">
        <v>268753889.82999998</v>
      </c>
      <c r="F114" s="47">
        <v>268752389.82999998</v>
      </c>
      <c r="G114" s="47">
        <v>262088839.83000001</v>
      </c>
      <c r="H114" s="23">
        <f t="shared" si="3"/>
        <v>1500</v>
      </c>
    </row>
    <row r="115" spans="1:8" x14ac:dyDescent="0.25">
      <c r="A115" s="14">
        <v>106</v>
      </c>
      <c r="B115" s="9" t="s">
        <v>8</v>
      </c>
      <c r="C115" s="21">
        <v>17520991</v>
      </c>
      <c r="D115" s="47">
        <v>776102628.94000006</v>
      </c>
      <c r="E115" s="47">
        <v>793623619.94000006</v>
      </c>
      <c r="F115" s="47">
        <v>551633864.89999998</v>
      </c>
      <c r="G115" s="47">
        <v>295930538.52999997</v>
      </c>
      <c r="H115" s="23">
        <f t="shared" si="3"/>
        <v>241989755.04000008</v>
      </c>
    </row>
    <row r="116" spans="1:8" x14ac:dyDescent="0.25">
      <c r="A116" s="14">
        <v>109</v>
      </c>
      <c r="B116" s="9" t="s">
        <v>9</v>
      </c>
      <c r="C116" s="21">
        <v>7110731</v>
      </c>
      <c r="D116" s="47">
        <v>26953869.940000001</v>
      </c>
      <c r="E116" s="47">
        <v>34064600.939999998</v>
      </c>
      <c r="F116" s="47">
        <v>34064600.939999998</v>
      </c>
      <c r="G116" s="47">
        <v>34064600.939999998</v>
      </c>
      <c r="H116" s="23">
        <f t="shared" si="3"/>
        <v>0</v>
      </c>
    </row>
    <row r="117" spans="1:8" x14ac:dyDescent="0.25">
      <c r="A117" s="14">
        <v>110</v>
      </c>
      <c r="B117" s="9" t="s">
        <v>10</v>
      </c>
      <c r="C117" s="21">
        <v>9773541</v>
      </c>
      <c r="D117" s="47">
        <v>84736348.859999999</v>
      </c>
      <c r="E117" s="47">
        <v>94509889.859999999</v>
      </c>
      <c r="F117" s="47">
        <v>91458916.819999993</v>
      </c>
      <c r="G117" s="47">
        <v>91198916.819999993</v>
      </c>
      <c r="H117" s="23">
        <f t="shared" si="3"/>
        <v>3050973.0400000066</v>
      </c>
    </row>
    <row r="118" spans="1:8" x14ac:dyDescent="0.25">
      <c r="A118" s="14">
        <v>111</v>
      </c>
      <c r="B118" s="9" t="s">
        <v>11</v>
      </c>
      <c r="C118" s="21">
        <v>3586668</v>
      </c>
      <c r="D118" s="47">
        <v>14573909.949999999</v>
      </c>
      <c r="E118" s="47">
        <v>18160577.949999999</v>
      </c>
      <c r="F118" s="47">
        <v>18160577.949999999</v>
      </c>
      <c r="G118" s="47">
        <v>18148299.75</v>
      </c>
      <c r="H118" s="23">
        <f t="shared" si="3"/>
        <v>0</v>
      </c>
    </row>
    <row r="119" spans="1:8" x14ac:dyDescent="0.25">
      <c r="A119" s="14">
        <v>112</v>
      </c>
      <c r="B119" s="9" t="s">
        <v>12</v>
      </c>
      <c r="C119" s="21">
        <v>1373654</v>
      </c>
      <c r="D119" s="47">
        <v>3045011.59</v>
      </c>
      <c r="E119" s="47">
        <v>4418665.59</v>
      </c>
      <c r="F119" s="47">
        <v>4418665.59</v>
      </c>
      <c r="G119" s="47">
        <v>4418665.59</v>
      </c>
      <c r="H119" s="23">
        <f t="shared" si="3"/>
        <v>0</v>
      </c>
    </row>
    <row r="120" spans="1:8" x14ac:dyDescent="0.25">
      <c r="A120" s="14">
        <v>113</v>
      </c>
      <c r="B120" s="9" t="s">
        <v>13</v>
      </c>
      <c r="C120" s="21">
        <v>19725130</v>
      </c>
      <c r="D120" s="47">
        <v>190756923.63</v>
      </c>
      <c r="E120" s="47">
        <v>210482053.63</v>
      </c>
      <c r="F120" s="47">
        <v>210482053.63</v>
      </c>
      <c r="G120" s="47">
        <v>210261045.83000001</v>
      </c>
      <c r="H120" s="23">
        <f t="shared" si="3"/>
        <v>0</v>
      </c>
    </row>
    <row r="121" spans="1:8" x14ac:dyDescent="0.25">
      <c r="A121" s="14">
        <v>114</v>
      </c>
      <c r="B121" s="9" t="s">
        <v>14</v>
      </c>
      <c r="C121" s="21">
        <v>29484070</v>
      </c>
      <c r="D121" s="47">
        <v>76621073.689999998</v>
      </c>
      <c r="E121" s="47">
        <v>106105143.69</v>
      </c>
      <c r="F121" s="47">
        <v>106030893.19</v>
      </c>
      <c r="G121" s="47">
        <v>105030893.19</v>
      </c>
      <c r="H121" s="23">
        <f t="shared" si="3"/>
        <v>74250.5</v>
      </c>
    </row>
    <row r="122" spans="1:8" x14ac:dyDescent="0.25">
      <c r="A122" s="14">
        <v>115</v>
      </c>
      <c r="B122" s="9" t="s">
        <v>15</v>
      </c>
      <c r="C122" s="21">
        <v>3381543661</v>
      </c>
      <c r="D122" s="47">
        <v>-2392197237.29</v>
      </c>
      <c r="E122" s="47">
        <v>989346423.71000004</v>
      </c>
      <c r="F122" s="47">
        <v>0</v>
      </c>
      <c r="G122" s="47">
        <v>0</v>
      </c>
      <c r="H122" s="23">
        <f t="shared" si="3"/>
        <v>989346423.71000004</v>
      </c>
    </row>
    <row r="123" spans="1:8" x14ac:dyDescent="0.25">
      <c r="A123" s="14">
        <v>116</v>
      </c>
      <c r="B123" s="9" t="s">
        <v>16</v>
      </c>
      <c r="C123" s="21">
        <v>788571866</v>
      </c>
      <c r="D123" s="47">
        <v>392562064.70999998</v>
      </c>
      <c r="E123" s="47">
        <v>1181133930.71</v>
      </c>
      <c r="F123" s="47">
        <v>1181087224.25</v>
      </c>
      <c r="G123" s="47">
        <v>1181087224.25</v>
      </c>
      <c r="H123" s="23">
        <f t="shared" si="3"/>
        <v>46706.460000038147</v>
      </c>
    </row>
    <row r="124" spans="1:8" s="18" customFormat="1" x14ac:dyDescent="0.25">
      <c r="A124" s="14">
        <v>117</v>
      </c>
      <c r="B124" s="25" t="s">
        <v>17</v>
      </c>
      <c r="C124" s="27">
        <v>33656388</v>
      </c>
      <c r="D124" s="47">
        <v>70428240.540000007</v>
      </c>
      <c r="E124" s="47">
        <v>104084628.54000001</v>
      </c>
      <c r="F124" s="47">
        <v>103590680.53</v>
      </c>
      <c r="G124" s="47">
        <v>102600624.56999999</v>
      </c>
      <c r="H124" s="42">
        <f t="shared" si="3"/>
        <v>493948.01000000536</v>
      </c>
    </row>
    <row r="125" spans="1:8" s="18" customFormat="1" x14ac:dyDescent="0.25">
      <c r="A125" s="14">
        <v>118</v>
      </c>
      <c r="B125" s="25" t="s">
        <v>120</v>
      </c>
      <c r="C125" s="27">
        <v>0</v>
      </c>
      <c r="D125" s="47">
        <v>45394080</v>
      </c>
      <c r="E125" s="47">
        <v>45394080</v>
      </c>
      <c r="F125" s="47">
        <v>45394080</v>
      </c>
      <c r="G125" s="47">
        <v>45394080</v>
      </c>
      <c r="H125" s="42"/>
    </row>
    <row r="126" spans="1:8" s="18" customFormat="1" x14ac:dyDescent="0.25">
      <c r="A126" s="14">
        <v>119</v>
      </c>
      <c r="B126" s="25" t="s">
        <v>112</v>
      </c>
      <c r="C126" s="27">
        <v>0</v>
      </c>
      <c r="D126" s="47">
        <v>26586180.66</v>
      </c>
      <c r="E126" s="47">
        <v>26586180.66</v>
      </c>
      <c r="F126" s="47">
        <v>26585867.059999999</v>
      </c>
      <c r="G126" s="47">
        <v>26585867.059999999</v>
      </c>
      <c r="H126" s="42">
        <f t="shared" ref="H126" si="5">+E126-F126</f>
        <v>313.60000000149012</v>
      </c>
    </row>
    <row r="127" spans="1:8" s="18" customFormat="1" x14ac:dyDescent="0.25">
      <c r="A127" s="14">
        <v>120</v>
      </c>
      <c r="B127" s="25" t="s">
        <v>20</v>
      </c>
      <c r="C127" s="27">
        <v>0</v>
      </c>
      <c r="D127" s="47">
        <v>2537448.65</v>
      </c>
      <c r="E127" s="47">
        <v>2537448.65</v>
      </c>
      <c r="F127" s="47">
        <v>2537448.65</v>
      </c>
      <c r="G127" s="47">
        <v>2537448.65</v>
      </c>
      <c r="H127" s="42">
        <f t="shared" ref="H127" si="6">+E127-F127</f>
        <v>0</v>
      </c>
    </row>
    <row r="128" spans="1:8" s="18" customFormat="1" x14ac:dyDescent="0.25">
      <c r="A128" s="14">
        <v>121</v>
      </c>
      <c r="B128" s="25" t="s">
        <v>113</v>
      </c>
      <c r="C128" s="27">
        <v>0</v>
      </c>
      <c r="D128" s="47">
        <v>49652359.420000002</v>
      </c>
      <c r="E128" s="47">
        <v>49652359.420000002</v>
      </c>
      <c r="F128" s="47">
        <v>49652359.420000002</v>
      </c>
      <c r="G128" s="47">
        <v>49648336.920000002</v>
      </c>
      <c r="H128" s="42">
        <f t="shared" si="3"/>
        <v>0</v>
      </c>
    </row>
    <row r="129" spans="1:8" s="18" customFormat="1" x14ac:dyDescent="0.25">
      <c r="A129" s="14">
        <v>122</v>
      </c>
      <c r="B129" s="32" t="s">
        <v>114</v>
      </c>
      <c r="C129" s="27">
        <v>0</v>
      </c>
      <c r="D129" s="47">
        <v>98793157.849999994</v>
      </c>
      <c r="E129" s="47">
        <v>98793157.849999994</v>
      </c>
      <c r="F129" s="47">
        <v>97947258.510000005</v>
      </c>
      <c r="G129" s="47">
        <v>95957092.5</v>
      </c>
      <c r="H129" s="42">
        <f t="shared" si="3"/>
        <v>845899.33999998868</v>
      </c>
    </row>
    <row r="130" spans="1:8" s="18" customFormat="1" x14ac:dyDescent="0.25">
      <c r="A130" s="14">
        <v>123</v>
      </c>
      <c r="B130" s="32" t="s">
        <v>93</v>
      </c>
      <c r="C130" s="27">
        <v>0</v>
      </c>
      <c r="D130" s="47">
        <v>1038427.7</v>
      </c>
      <c r="E130" s="47">
        <v>1038427.7</v>
      </c>
      <c r="F130" s="47">
        <v>1038427.7</v>
      </c>
      <c r="G130" s="47">
        <v>1038427.7</v>
      </c>
      <c r="H130" s="42">
        <f t="shared" ref="H130" si="7">+E130-F130</f>
        <v>0</v>
      </c>
    </row>
    <row r="131" spans="1:8" s="18" customFormat="1" x14ac:dyDescent="0.25">
      <c r="A131" s="14">
        <v>124</v>
      </c>
      <c r="B131" s="32" t="s">
        <v>94</v>
      </c>
      <c r="C131" s="27">
        <v>0</v>
      </c>
      <c r="D131" s="47">
        <v>16902699.370000001</v>
      </c>
      <c r="E131" s="47">
        <v>16902699.370000001</v>
      </c>
      <c r="F131" s="47">
        <v>16902699.370000001</v>
      </c>
      <c r="G131" s="47">
        <v>16902699.370000001</v>
      </c>
      <c r="H131" s="42">
        <f t="shared" ref="H131" si="8">+E131-F131</f>
        <v>0</v>
      </c>
    </row>
    <row r="132" spans="1:8" s="18" customFormat="1" x14ac:dyDescent="0.25">
      <c r="A132" s="14">
        <v>125</v>
      </c>
      <c r="B132" s="32" t="s">
        <v>115</v>
      </c>
      <c r="C132" s="27">
        <v>0</v>
      </c>
      <c r="D132" s="47">
        <v>712908.76</v>
      </c>
      <c r="E132" s="47">
        <v>712908.76</v>
      </c>
      <c r="F132" s="47">
        <v>712908.76</v>
      </c>
      <c r="G132" s="47">
        <v>712908.76</v>
      </c>
      <c r="H132" s="42">
        <f t="shared" ref="H132" si="9">+E132-F132</f>
        <v>0</v>
      </c>
    </row>
    <row r="133" spans="1:8" s="18" customFormat="1" ht="15" customHeight="1" x14ac:dyDescent="0.25">
      <c r="A133" s="14">
        <v>126</v>
      </c>
      <c r="B133" s="32" t="s">
        <v>24</v>
      </c>
      <c r="C133" s="27">
        <v>7832466</v>
      </c>
      <c r="D133" s="47">
        <v>18546006.870000001</v>
      </c>
      <c r="E133" s="47">
        <v>26378472.870000001</v>
      </c>
      <c r="F133" s="47">
        <v>26378472.870000001</v>
      </c>
      <c r="G133" s="47">
        <v>26378472.870000001</v>
      </c>
      <c r="H133" s="42">
        <f t="shared" si="3"/>
        <v>0</v>
      </c>
    </row>
    <row r="134" spans="1:8" s="18" customFormat="1" x14ac:dyDescent="0.25">
      <c r="A134" s="14">
        <v>127</v>
      </c>
      <c r="B134" s="25" t="s">
        <v>25</v>
      </c>
      <c r="C134" s="27">
        <v>0</v>
      </c>
      <c r="D134" s="47">
        <v>479014465.24000001</v>
      </c>
      <c r="E134" s="47">
        <v>479014465.24000001</v>
      </c>
      <c r="F134" s="47">
        <v>417004625.80000001</v>
      </c>
      <c r="G134" s="47">
        <v>254034346.18000001</v>
      </c>
      <c r="H134" s="42">
        <f t="shared" si="3"/>
        <v>62009839.439999998</v>
      </c>
    </row>
    <row r="135" spans="1:8" s="18" customFormat="1" x14ac:dyDescent="0.25">
      <c r="A135" s="14">
        <v>128</v>
      </c>
      <c r="B135" s="25" t="s">
        <v>116</v>
      </c>
      <c r="C135" s="27">
        <v>9656761.1999999993</v>
      </c>
      <c r="D135" s="47">
        <v>28671858.210000001</v>
      </c>
      <c r="E135" s="47">
        <v>38328619.409999996</v>
      </c>
      <c r="F135" s="47">
        <v>38328619.409999996</v>
      </c>
      <c r="G135" s="47">
        <v>36653619.409999996</v>
      </c>
      <c r="H135" s="42">
        <f t="shared" si="3"/>
        <v>0</v>
      </c>
    </row>
    <row r="136" spans="1:8" s="18" customFormat="1" x14ac:dyDescent="0.25">
      <c r="A136" s="14">
        <v>129</v>
      </c>
      <c r="B136" s="25" t="s">
        <v>29</v>
      </c>
      <c r="C136" s="27">
        <v>5594660.7999999998</v>
      </c>
      <c r="D136" s="47">
        <v>80538987.709999993</v>
      </c>
      <c r="E136" s="47">
        <v>86133648.510000005</v>
      </c>
      <c r="F136" s="47">
        <v>64522076.369999997</v>
      </c>
      <c r="G136" s="47">
        <v>48141264.340000004</v>
      </c>
      <c r="H136" s="42">
        <f t="shared" si="3"/>
        <v>21611572.140000008</v>
      </c>
    </row>
    <row r="137" spans="1:8" s="18" customFormat="1" x14ac:dyDescent="0.25">
      <c r="A137" s="14">
        <v>130</v>
      </c>
      <c r="B137" s="25" t="s">
        <v>27</v>
      </c>
      <c r="C137" s="27">
        <v>0</v>
      </c>
      <c r="D137" s="47">
        <v>32641188.699999999</v>
      </c>
      <c r="E137" s="47">
        <v>32641188.699999999</v>
      </c>
      <c r="F137" s="47">
        <v>31773752.18</v>
      </c>
      <c r="G137" s="47">
        <v>25230668.629999999</v>
      </c>
      <c r="H137" s="42">
        <f t="shared" ref="H137" si="10">+E137-F137</f>
        <v>867436.51999999955</v>
      </c>
    </row>
    <row r="138" spans="1:8" s="18" customFormat="1" x14ac:dyDescent="0.25">
      <c r="A138" s="14">
        <v>131</v>
      </c>
      <c r="B138" s="25" t="s">
        <v>110</v>
      </c>
      <c r="C138" s="27">
        <v>0</v>
      </c>
      <c r="D138" s="47">
        <v>1389040.7</v>
      </c>
      <c r="E138" s="47">
        <v>1389040.7</v>
      </c>
      <c r="F138" s="47">
        <v>1389040.7</v>
      </c>
      <c r="G138" s="47">
        <v>1389040.7</v>
      </c>
      <c r="H138" s="42">
        <f t="shared" si="3"/>
        <v>0</v>
      </c>
    </row>
    <row r="139" spans="1:8" s="18" customFormat="1" x14ac:dyDescent="0.25">
      <c r="A139" s="14">
        <v>201</v>
      </c>
      <c r="B139" s="25" t="s">
        <v>30</v>
      </c>
      <c r="C139" s="27">
        <v>0</v>
      </c>
      <c r="D139" s="47">
        <v>17110000</v>
      </c>
      <c r="E139" s="47">
        <v>17110000</v>
      </c>
      <c r="F139" s="47">
        <v>17110000</v>
      </c>
      <c r="G139" s="47">
        <v>0</v>
      </c>
      <c r="H139" s="42">
        <f t="shared" si="3"/>
        <v>0</v>
      </c>
    </row>
    <row r="140" spans="1:8" s="18" customFormat="1" x14ac:dyDescent="0.25">
      <c r="A140" s="14">
        <v>202</v>
      </c>
      <c r="B140" s="25" t="s">
        <v>121</v>
      </c>
      <c r="C140" s="27">
        <v>0</v>
      </c>
      <c r="D140" s="47">
        <v>1709600</v>
      </c>
      <c r="E140" s="47">
        <v>1709600</v>
      </c>
      <c r="F140" s="47">
        <v>1705104.03</v>
      </c>
      <c r="G140" s="47">
        <v>1705104.03</v>
      </c>
      <c r="H140" s="42"/>
    </row>
    <row r="141" spans="1:8" s="18" customFormat="1" x14ac:dyDescent="0.25">
      <c r="A141" s="14">
        <v>403</v>
      </c>
      <c r="B141" s="25" t="s">
        <v>36</v>
      </c>
      <c r="C141" s="27">
        <v>843909221.96000004</v>
      </c>
      <c r="D141" s="47">
        <v>122825138.03</v>
      </c>
      <c r="E141" s="47">
        <v>966734359.99000001</v>
      </c>
      <c r="F141" s="47">
        <v>966734359.99000001</v>
      </c>
      <c r="G141" s="47">
        <v>966734359.99000001</v>
      </c>
      <c r="H141" s="42">
        <f t="shared" ref="H141:H192" si="11">+E141-F141</f>
        <v>0</v>
      </c>
    </row>
    <row r="142" spans="1:8" s="18" customFormat="1" x14ac:dyDescent="0.25">
      <c r="A142" s="14">
        <v>406</v>
      </c>
      <c r="B142" s="25" t="s">
        <v>97</v>
      </c>
      <c r="C142" s="27">
        <v>0</v>
      </c>
      <c r="D142" s="47">
        <v>160259668.78</v>
      </c>
      <c r="E142" s="47">
        <v>160259668.78</v>
      </c>
      <c r="F142" s="47">
        <v>159642839.15000001</v>
      </c>
      <c r="G142" s="47">
        <v>159153491.28</v>
      </c>
      <c r="H142" s="42">
        <f t="shared" ref="H142" si="12">+E142-F142</f>
        <v>616829.62999999523</v>
      </c>
    </row>
    <row r="143" spans="1:8" x14ac:dyDescent="0.25">
      <c r="A143" s="14">
        <v>501</v>
      </c>
      <c r="B143" s="9" t="s">
        <v>39</v>
      </c>
      <c r="C143" s="21">
        <v>0</v>
      </c>
      <c r="D143" s="47">
        <v>773123261.03999996</v>
      </c>
      <c r="E143" s="47">
        <v>773123261.03999996</v>
      </c>
      <c r="F143" s="47">
        <v>635865959.66999996</v>
      </c>
      <c r="G143" s="47">
        <v>635865959.66999996</v>
      </c>
      <c r="H143" s="23">
        <f t="shared" si="11"/>
        <v>137257301.37</v>
      </c>
    </row>
    <row r="144" spans="1:8" x14ac:dyDescent="0.25">
      <c r="A144" s="14">
        <v>502</v>
      </c>
      <c r="B144" s="9" t="s">
        <v>40</v>
      </c>
      <c r="C144" s="21">
        <v>0</v>
      </c>
      <c r="D144" s="47">
        <v>0</v>
      </c>
      <c r="E144" s="47">
        <v>0</v>
      </c>
      <c r="F144" s="47">
        <v>0</v>
      </c>
      <c r="G144" s="47">
        <v>0</v>
      </c>
      <c r="H144" s="23">
        <f t="shared" si="11"/>
        <v>0</v>
      </c>
    </row>
    <row r="145" spans="1:8" x14ac:dyDescent="0.25">
      <c r="A145" s="14">
        <v>504</v>
      </c>
      <c r="B145" s="9" t="s">
        <v>41</v>
      </c>
      <c r="C145" s="21">
        <v>0</v>
      </c>
      <c r="D145" s="47">
        <v>5832440.71</v>
      </c>
      <c r="E145" s="47">
        <v>5832440.71</v>
      </c>
      <c r="F145" s="47">
        <v>4232551.04</v>
      </c>
      <c r="G145" s="47">
        <v>4232551.04</v>
      </c>
      <c r="H145" s="23">
        <f t="shared" si="11"/>
        <v>1599889.67</v>
      </c>
    </row>
    <row r="146" spans="1:8" x14ac:dyDescent="0.25">
      <c r="A146" s="14">
        <v>506</v>
      </c>
      <c r="B146" s="9" t="s">
        <v>42</v>
      </c>
      <c r="C146" s="21">
        <v>510416502.93000001</v>
      </c>
      <c r="D146" s="47">
        <v>10970555.51</v>
      </c>
      <c r="E146" s="47">
        <v>521387058.44</v>
      </c>
      <c r="F146" s="47">
        <v>493579664.22000003</v>
      </c>
      <c r="G146" s="47">
        <v>423947331.74000001</v>
      </c>
      <c r="H146" s="23">
        <f t="shared" si="11"/>
        <v>27807394.219999969</v>
      </c>
    </row>
    <row r="147" spans="1:8" x14ac:dyDescent="0.25">
      <c r="A147" s="14">
        <v>507</v>
      </c>
      <c r="B147" s="9" t="s">
        <v>43</v>
      </c>
      <c r="C147" s="21">
        <v>341919084</v>
      </c>
      <c r="D147" s="47">
        <v>7892625.8600000003</v>
      </c>
      <c r="E147" s="47">
        <v>349811709.86000001</v>
      </c>
      <c r="F147" s="47">
        <v>349585619.63</v>
      </c>
      <c r="G147" s="47">
        <v>335851214.68000001</v>
      </c>
      <c r="H147" s="23">
        <f t="shared" si="11"/>
        <v>226090.23000001907</v>
      </c>
    </row>
    <row r="148" spans="1:8" x14ac:dyDescent="0.25">
      <c r="A148" s="14">
        <v>508</v>
      </c>
      <c r="B148" s="9" t="s">
        <v>85</v>
      </c>
      <c r="C148" s="21">
        <v>123376917.11</v>
      </c>
      <c r="D148" s="47">
        <v>6181940.8899999997</v>
      </c>
      <c r="E148" s="47">
        <v>129558858</v>
      </c>
      <c r="F148" s="47">
        <v>126578388.73999999</v>
      </c>
      <c r="G148" s="47">
        <v>126578388.73999999</v>
      </c>
      <c r="H148" s="23">
        <f t="shared" si="11"/>
        <v>2980469.2600000054</v>
      </c>
    </row>
    <row r="149" spans="1:8" x14ac:dyDescent="0.25">
      <c r="A149" s="14">
        <v>510</v>
      </c>
      <c r="B149" s="9" t="s">
        <v>44</v>
      </c>
      <c r="C149" s="21">
        <v>0</v>
      </c>
      <c r="D149" s="47">
        <v>5906025</v>
      </c>
      <c r="E149" s="47">
        <v>5906025</v>
      </c>
      <c r="F149" s="47">
        <v>5901032.6399999997</v>
      </c>
      <c r="G149" s="47">
        <v>5790328.6200000001</v>
      </c>
      <c r="H149" s="23">
        <f t="shared" si="11"/>
        <v>4992.3600000003353</v>
      </c>
    </row>
    <row r="150" spans="1:8" x14ac:dyDescent="0.25">
      <c r="A150" s="14">
        <v>511</v>
      </c>
      <c r="B150" s="9" t="s">
        <v>45</v>
      </c>
      <c r="C150" s="21">
        <v>0</v>
      </c>
      <c r="D150" s="47">
        <v>554624388.63999999</v>
      </c>
      <c r="E150" s="47">
        <v>554624388.63999999</v>
      </c>
      <c r="F150" s="47">
        <v>216150645.56</v>
      </c>
      <c r="G150" s="47">
        <v>182930129.65000001</v>
      </c>
      <c r="H150" s="23">
        <f t="shared" si="11"/>
        <v>338473743.07999998</v>
      </c>
    </row>
    <row r="151" spans="1:8" x14ac:dyDescent="0.25">
      <c r="A151" s="14">
        <v>512</v>
      </c>
      <c r="B151" s="9" t="s">
        <v>46</v>
      </c>
      <c r="C151" s="21">
        <v>0</v>
      </c>
      <c r="D151" s="47">
        <v>810266828.99000001</v>
      </c>
      <c r="E151" s="47">
        <v>810266828.99000001</v>
      </c>
      <c r="F151" s="47">
        <v>366843792</v>
      </c>
      <c r="G151" s="47">
        <v>366693688.13999999</v>
      </c>
      <c r="H151" s="23">
        <f t="shared" si="11"/>
        <v>443423036.99000001</v>
      </c>
    </row>
    <row r="152" spans="1:8" x14ac:dyDescent="0.25">
      <c r="A152" s="14">
        <v>513</v>
      </c>
      <c r="B152" s="9" t="s">
        <v>47</v>
      </c>
      <c r="C152" s="21">
        <v>0</v>
      </c>
      <c r="D152" s="47">
        <v>9945016.5700000003</v>
      </c>
      <c r="E152" s="47">
        <v>9945016.5700000003</v>
      </c>
      <c r="F152" s="47">
        <v>5431057.8499999996</v>
      </c>
      <c r="G152" s="47">
        <v>2252469.92</v>
      </c>
      <c r="H152" s="23">
        <f t="shared" si="11"/>
        <v>4513958.7200000007</v>
      </c>
    </row>
    <row r="153" spans="1:8" x14ac:dyDescent="0.25">
      <c r="A153" s="14">
        <v>516</v>
      </c>
      <c r="B153" s="9" t="s">
        <v>103</v>
      </c>
      <c r="C153" s="21">
        <v>0</v>
      </c>
      <c r="D153" s="47">
        <v>1949768</v>
      </c>
      <c r="E153" s="47">
        <v>1949768</v>
      </c>
      <c r="F153" s="47">
        <v>1949768</v>
      </c>
      <c r="G153" s="47">
        <v>1949768</v>
      </c>
      <c r="H153" s="23">
        <f t="shared" si="11"/>
        <v>0</v>
      </c>
    </row>
    <row r="154" spans="1:8" x14ac:dyDescent="0.25">
      <c r="A154" s="14">
        <v>517</v>
      </c>
      <c r="B154" s="9" t="s">
        <v>48</v>
      </c>
      <c r="C154" s="21">
        <v>0</v>
      </c>
      <c r="D154" s="47">
        <v>13158208.939999999</v>
      </c>
      <c r="E154" s="47">
        <v>13158208.939999999</v>
      </c>
      <c r="F154" s="47">
        <v>4893629.59</v>
      </c>
      <c r="G154" s="47">
        <v>4893629.59</v>
      </c>
      <c r="H154" s="23">
        <f t="shared" si="11"/>
        <v>8264579.3499999996</v>
      </c>
    </row>
    <row r="155" spans="1:8" x14ac:dyDescent="0.25">
      <c r="A155" s="14">
        <v>519</v>
      </c>
      <c r="B155" s="9" t="s">
        <v>49</v>
      </c>
      <c r="C155" s="21">
        <v>0</v>
      </c>
      <c r="D155" s="47">
        <v>12361123.560000001</v>
      </c>
      <c r="E155" s="47">
        <v>12361123.560000001</v>
      </c>
      <c r="F155" s="47">
        <v>8419024.0199999996</v>
      </c>
      <c r="G155" s="47">
        <v>8419024.0199999996</v>
      </c>
      <c r="H155" s="23">
        <f t="shared" si="11"/>
        <v>3942099.540000001</v>
      </c>
    </row>
    <row r="156" spans="1:8" x14ac:dyDescent="0.25">
      <c r="A156" s="14">
        <v>521</v>
      </c>
      <c r="B156" s="9" t="s">
        <v>117</v>
      </c>
      <c r="C156" s="21">
        <v>0</v>
      </c>
      <c r="D156" s="47">
        <v>0</v>
      </c>
      <c r="E156" s="47">
        <v>0</v>
      </c>
      <c r="F156" s="47">
        <v>0</v>
      </c>
      <c r="G156" s="47">
        <v>0</v>
      </c>
      <c r="H156" s="23">
        <f t="shared" ref="H156:H158" si="13">+E156-F156</f>
        <v>0</v>
      </c>
    </row>
    <row r="157" spans="1:8" x14ac:dyDescent="0.25">
      <c r="A157" s="14">
        <v>522</v>
      </c>
      <c r="B157" s="9" t="s">
        <v>51</v>
      </c>
      <c r="C157" s="21">
        <v>0</v>
      </c>
      <c r="D157" s="47">
        <v>0</v>
      </c>
      <c r="E157" s="47">
        <v>0</v>
      </c>
      <c r="F157" s="47">
        <v>0</v>
      </c>
      <c r="G157" s="47">
        <v>0</v>
      </c>
      <c r="H157" s="23">
        <f t="shared" si="13"/>
        <v>0</v>
      </c>
    </row>
    <row r="158" spans="1:8" x14ac:dyDescent="0.25">
      <c r="A158" s="14">
        <v>523</v>
      </c>
      <c r="B158" s="9" t="s">
        <v>52</v>
      </c>
      <c r="C158" s="21">
        <v>0</v>
      </c>
      <c r="D158" s="47">
        <v>18951739.920000002</v>
      </c>
      <c r="E158" s="47">
        <v>18951739.920000002</v>
      </c>
      <c r="F158" s="47">
        <v>18922778.48</v>
      </c>
      <c r="G158" s="47">
        <v>18878895.640000001</v>
      </c>
      <c r="H158" s="23">
        <f t="shared" si="13"/>
        <v>28961.440000001341</v>
      </c>
    </row>
    <row r="159" spans="1:8" x14ac:dyDescent="0.25">
      <c r="A159" s="14">
        <v>524</v>
      </c>
      <c r="B159" s="9" t="s">
        <v>53</v>
      </c>
      <c r="C159" s="21">
        <v>51805415</v>
      </c>
      <c r="D159" s="47">
        <v>463170.82</v>
      </c>
      <c r="E159" s="47">
        <v>52268585.82</v>
      </c>
      <c r="F159" s="47">
        <v>50357012.189999998</v>
      </c>
      <c r="G159" s="47">
        <v>50357012.189999998</v>
      </c>
      <c r="H159" s="23">
        <f t="shared" si="11"/>
        <v>1911573.6300000027</v>
      </c>
    </row>
    <row r="160" spans="1:8" x14ac:dyDescent="0.25">
      <c r="A160" s="14">
        <v>526</v>
      </c>
      <c r="B160" s="9" t="s">
        <v>55</v>
      </c>
      <c r="C160" s="21">
        <v>0</v>
      </c>
      <c r="D160" s="47">
        <v>1335000</v>
      </c>
      <c r="E160" s="47">
        <v>1335000</v>
      </c>
      <c r="F160" s="47">
        <v>1335000</v>
      </c>
      <c r="G160" s="47">
        <v>510792.72</v>
      </c>
      <c r="H160" s="23">
        <f t="shared" si="11"/>
        <v>0</v>
      </c>
    </row>
    <row r="161" spans="1:8" x14ac:dyDescent="0.25">
      <c r="A161" s="14">
        <v>528</v>
      </c>
      <c r="B161" s="9" t="s">
        <v>56</v>
      </c>
      <c r="C161" s="21">
        <v>0</v>
      </c>
      <c r="D161" s="47">
        <v>13000000</v>
      </c>
      <c r="E161" s="47">
        <v>13000000</v>
      </c>
      <c r="F161" s="47">
        <v>0</v>
      </c>
      <c r="G161" s="47">
        <v>0</v>
      </c>
      <c r="H161" s="23">
        <f t="shared" si="11"/>
        <v>13000000</v>
      </c>
    </row>
    <row r="162" spans="1:8" x14ac:dyDescent="0.25">
      <c r="A162" s="14">
        <v>530</v>
      </c>
      <c r="B162" s="9" t="s">
        <v>57</v>
      </c>
      <c r="C162" s="21">
        <v>130723104</v>
      </c>
      <c r="D162" s="47">
        <v>84480903.390000001</v>
      </c>
      <c r="E162" s="47">
        <v>215204007.38999999</v>
      </c>
      <c r="F162" s="47">
        <v>215204007.38999999</v>
      </c>
      <c r="G162" s="47">
        <v>215204007.38999999</v>
      </c>
      <c r="H162" s="23">
        <f t="shared" si="11"/>
        <v>0</v>
      </c>
    </row>
    <row r="163" spans="1:8" x14ac:dyDescent="0.25">
      <c r="A163" s="14">
        <v>531</v>
      </c>
      <c r="B163" s="9" t="s">
        <v>58</v>
      </c>
      <c r="C163" s="21">
        <v>21746697426</v>
      </c>
      <c r="D163" s="47">
        <v>3097771477.3099999</v>
      </c>
      <c r="E163" s="47">
        <v>24844468903.310001</v>
      </c>
      <c r="F163" s="47">
        <v>24844379112.939999</v>
      </c>
      <c r="G163" s="47">
        <v>24844379112.939999</v>
      </c>
      <c r="H163" s="23">
        <f t="shared" si="11"/>
        <v>89790.370002746582</v>
      </c>
    </row>
    <row r="164" spans="1:8" x14ac:dyDescent="0.25">
      <c r="A164" s="14">
        <v>532</v>
      </c>
      <c r="B164" s="9" t="s">
        <v>59</v>
      </c>
      <c r="C164" s="21">
        <v>0</v>
      </c>
      <c r="D164" s="47">
        <v>506777112.69</v>
      </c>
      <c r="E164" s="47">
        <v>506777112.69</v>
      </c>
      <c r="F164" s="47">
        <v>236894850.41</v>
      </c>
      <c r="G164" s="47">
        <v>160428608.15000001</v>
      </c>
      <c r="H164" s="23">
        <f t="shared" si="11"/>
        <v>269882262.27999997</v>
      </c>
    </row>
    <row r="165" spans="1:8" x14ac:dyDescent="0.25">
      <c r="A165" s="14">
        <v>533</v>
      </c>
      <c r="B165" s="9" t="s">
        <v>60</v>
      </c>
      <c r="C165" s="21">
        <v>0</v>
      </c>
      <c r="D165" s="47">
        <v>21374963.469999999</v>
      </c>
      <c r="E165" s="47">
        <v>21374963.469999999</v>
      </c>
      <c r="F165" s="47">
        <v>21374963.460000001</v>
      </c>
      <c r="G165" s="47">
        <v>21374963.460000001</v>
      </c>
      <c r="H165" s="23">
        <f t="shared" si="11"/>
        <v>9.9999979138374329E-3</v>
      </c>
    </row>
    <row r="166" spans="1:8" x14ac:dyDescent="0.25">
      <c r="A166" s="14">
        <v>534</v>
      </c>
      <c r="B166" s="9" t="s">
        <v>61</v>
      </c>
      <c r="C166" s="21">
        <v>0</v>
      </c>
      <c r="D166" s="47">
        <v>0</v>
      </c>
      <c r="E166" s="47">
        <v>0</v>
      </c>
      <c r="F166" s="47">
        <v>0</v>
      </c>
      <c r="G166" s="47">
        <v>0</v>
      </c>
      <c r="H166" s="23">
        <f t="shared" ref="H166" si="14">+E166-F166</f>
        <v>0</v>
      </c>
    </row>
    <row r="167" spans="1:8" x14ac:dyDescent="0.25">
      <c r="A167" s="14">
        <v>535</v>
      </c>
      <c r="B167" s="9" t="s">
        <v>62</v>
      </c>
      <c r="C167" s="21">
        <v>12261693</v>
      </c>
      <c r="D167" s="47">
        <v>296331</v>
      </c>
      <c r="E167" s="47">
        <v>12558024</v>
      </c>
      <c r="F167" s="47">
        <v>11553057</v>
      </c>
      <c r="G167" s="47">
        <v>8100307.6399999997</v>
      </c>
      <c r="H167" s="23">
        <f t="shared" si="11"/>
        <v>1004967</v>
      </c>
    </row>
    <row r="168" spans="1:8" x14ac:dyDescent="0.25">
      <c r="A168" s="14">
        <v>536</v>
      </c>
      <c r="B168" s="9" t="s">
        <v>63</v>
      </c>
      <c r="C168" s="21">
        <v>12256554</v>
      </c>
      <c r="D168" s="47">
        <v>1570630</v>
      </c>
      <c r="E168" s="47">
        <v>13827184</v>
      </c>
      <c r="F168" s="47">
        <v>12613112.619999999</v>
      </c>
      <c r="G168" s="47">
        <v>12613112.619999999</v>
      </c>
      <c r="H168" s="23">
        <f t="shared" si="11"/>
        <v>1214071.3800000008</v>
      </c>
    </row>
    <row r="169" spans="1:8" x14ac:dyDescent="0.25">
      <c r="A169" s="14">
        <v>539</v>
      </c>
      <c r="B169" s="9" t="s">
        <v>65</v>
      </c>
      <c r="C169" s="21">
        <v>0</v>
      </c>
      <c r="D169" s="47">
        <v>489318</v>
      </c>
      <c r="E169" s="47">
        <v>489318</v>
      </c>
      <c r="F169" s="47">
        <v>489318</v>
      </c>
      <c r="G169" s="47">
        <v>489318</v>
      </c>
      <c r="H169" s="23">
        <f t="shared" si="11"/>
        <v>0</v>
      </c>
    </row>
    <row r="170" spans="1:8" x14ac:dyDescent="0.25">
      <c r="A170" s="14">
        <v>540</v>
      </c>
      <c r="B170" s="9" t="s">
        <v>66</v>
      </c>
      <c r="C170" s="21">
        <v>3922792430</v>
      </c>
      <c r="D170" s="47">
        <v>282144212.75</v>
      </c>
      <c r="E170" s="47">
        <v>282144212.75</v>
      </c>
      <c r="F170" s="47">
        <v>71919553.319999993</v>
      </c>
      <c r="G170" s="47">
        <v>71919553.319999993</v>
      </c>
      <c r="H170" s="23">
        <f t="shared" si="11"/>
        <v>210224659.43000001</v>
      </c>
    </row>
    <row r="171" spans="1:8" s="18" customFormat="1" x14ac:dyDescent="0.25">
      <c r="A171" s="14">
        <v>541</v>
      </c>
      <c r="B171" s="25" t="s">
        <v>67</v>
      </c>
      <c r="C171" s="27">
        <v>0</v>
      </c>
      <c r="D171" s="47">
        <v>1064540538.98</v>
      </c>
      <c r="E171" s="47">
        <v>4987332968.9799995</v>
      </c>
      <c r="F171" s="47">
        <v>4445494867.5900002</v>
      </c>
      <c r="G171" s="47">
        <v>4034706518.29</v>
      </c>
      <c r="H171" s="42">
        <f t="shared" ref="H171" si="15">+E171-F171</f>
        <v>541838101.38999939</v>
      </c>
    </row>
    <row r="172" spans="1:8" s="18" customFormat="1" x14ac:dyDescent="0.25">
      <c r="A172" s="14">
        <v>542</v>
      </c>
      <c r="B172" s="25" t="s">
        <v>68</v>
      </c>
      <c r="C172" s="27">
        <v>0</v>
      </c>
      <c r="D172" s="47">
        <v>607122477.54999995</v>
      </c>
      <c r="E172" s="47">
        <v>607122477.54999995</v>
      </c>
      <c r="F172" s="47">
        <v>606363027.28999996</v>
      </c>
      <c r="G172" s="47">
        <v>606363027.28999996</v>
      </c>
      <c r="H172" s="42">
        <f t="shared" si="11"/>
        <v>759450.25999999046</v>
      </c>
    </row>
    <row r="173" spans="1:8" x14ac:dyDescent="0.25">
      <c r="A173" s="14">
        <v>543</v>
      </c>
      <c r="B173" s="9" t="s">
        <v>69</v>
      </c>
      <c r="C173" s="21">
        <v>9418450</v>
      </c>
      <c r="D173" s="47">
        <v>18205325.780000001</v>
      </c>
      <c r="E173" s="47">
        <v>18205325.780000001</v>
      </c>
      <c r="F173" s="47">
        <v>25110.16</v>
      </c>
      <c r="G173" s="47">
        <v>25110.16</v>
      </c>
      <c r="H173" s="23">
        <f t="shared" si="11"/>
        <v>18180215.620000001</v>
      </c>
    </row>
    <row r="174" spans="1:8" x14ac:dyDescent="0.25">
      <c r="A174" s="14">
        <v>544</v>
      </c>
      <c r="B174" s="9" t="s">
        <v>70</v>
      </c>
      <c r="C174" s="21">
        <v>0</v>
      </c>
      <c r="D174" s="47">
        <v>13885854.91</v>
      </c>
      <c r="E174" s="47">
        <v>23304304.91</v>
      </c>
      <c r="F174" s="47">
        <v>18034800.52</v>
      </c>
      <c r="G174" s="47">
        <v>18034800.52</v>
      </c>
      <c r="H174" s="23">
        <f t="shared" si="11"/>
        <v>5269504.3900000006</v>
      </c>
    </row>
    <row r="175" spans="1:8" x14ac:dyDescent="0.25">
      <c r="A175" s="14">
        <v>545</v>
      </c>
      <c r="B175" s="9" t="s">
        <v>71</v>
      </c>
      <c r="C175" s="21">
        <v>9418450</v>
      </c>
      <c r="D175" s="47">
        <v>23350589.84</v>
      </c>
      <c r="E175" s="47">
        <v>23350589.84</v>
      </c>
      <c r="F175" s="47">
        <v>3580579.35</v>
      </c>
      <c r="G175" s="47">
        <v>3580579.35</v>
      </c>
      <c r="H175" s="23">
        <f t="shared" si="11"/>
        <v>19770010.489999998</v>
      </c>
    </row>
    <row r="176" spans="1:8" x14ac:dyDescent="0.25">
      <c r="A176" s="14">
        <v>546</v>
      </c>
      <c r="B176" s="9" t="s">
        <v>72</v>
      </c>
      <c r="C176" s="21">
        <v>11796939</v>
      </c>
      <c r="D176" s="47">
        <v>7579220.29</v>
      </c>
      <c r="E176" s="47">
        <v>16997670.289999999</v>
      </c>
      <c r="F176" s="47">
        <v>15666973.460000001</v>
      </c>
      <c r="G176" s="47">
        <v>15666973.460000001</v>
      </c>
      <c r="H176" s="23">
        <f t="shared" si="11"/>
        <v>1330696.8299999982</v>
      </c>
    </row>
    <row r="177" spans="1:8" x14ac:dyDescent="0.25">
      <c r="A177" s="14">
        <v>547</v>
      </c>
      <c r="B177" s="9" t="s">
        <v>73</v>
      </c>
      <c r="C177" s="21">
        <v>20312408</v>
      </c>
      <c r="D177" s="47">
        <v>63320579.549999997</v>
      </c>
      <c r="E177" s="47">
        <v>75117518.549999997</v>
      </c>
      <c r="F177" s="47">
        <v>38964854.57</v>
      </c>
      <c r="G177" s="47">
        <v>38964854.57</v>
      </c>
      <c r="H177" s="23">
        <f t="shared" si="11"/>
        <v>36152663.979999997</v>
      </c>
    </row>
    <row r="178" spans="1:8" x14ac:dyDescent="0.25">
      <c r="A178" s="14">
        <v>548</v>
      </c>
      <c r="B178" s="9" t="s">
        <v>74</v>
      </c>
      <c r="C178" s="21">
        <v>79012785</v>
      </c>
      <c r="D178" s="47">
        <v>22481321.109999999</v>
      </c>
      <c r="E178" s="47">
        <v>42793729.109999999</v>
      </c>
      <c r="F178" s="47">
        <v>39578313.390000001</v>
      </c>
      <c r="G178" s="47">
        <v>39578313.390000001</v>
      </c>
      <c r="H178" s="23">
        <f t="shared" si="11"/>
        <v>3215415.7199999988</v>
      </c>
    </row>
    <row r="179" spans="1:8" x14ac:dyDescent="0.25">
      <c r="A179" s="14">
        <v>549</v>
      </c>
      <c r="B179" s="9" t="s">
        <v>75</v>
      </c>
      <c r="C179" s="21">
        <v>8936956</v>
      </c>
      <c r="D179" s="47">
        <v>28967654.079999998</v>
      </c>
      <c r="E179" s="47">
        <v>107980439.08</v>
      </c>
      <c r="F179" s="47">
        <v>101028759.90000001</v>
      </c>
      <c r="G179" s="47">
        <v>101028759.90000001</v>
      </c>
      <c r="H179" s="23">
        <f t="shared" si="11"/>
        <v>6951679.1799999923</v>
      </c>
    </row>
    <row r="180" spans="1:8" x14ac:dyDescent="0.25">
      <c r="A180" s="14">
        <v>550</v>
      </c>
      <c r="B180" s="9" t="s">
        <v>76</v>
      </c>
      <c r="C180" s="21">
        <v>74260143</v>
      </c>
      <c r="D180" s="47">
        <v>25364412.800000001</v>
      </c>
      <c r="E180" s="47">
        <v>34301368.799999997</v>
      </c>
      <c r="F180" s="47">
        <v>31961939.5</v>
      </c>
      <c r="G180" s="47">
        <v>31961939.5</v>
      </c>
      <c r="H180" s="23">
        <f t="shared" si="11"/>
        <v>2339429.299999997</v>
      </c>
    </row>
    <row r="181" spans="1:8" x14ac:dyDescent="0.25">
      <c r="A181" s="14">
        <v>551</v>
      </c>
      <c r="B181" s="9" t="s">
        <v>77</v>
      </c>
      <c r="C181" s="21">
        <v>5493036</v>
      </c>
      <c r="D181" s="47">
        <v>32040774.649999999</v>
      </c>
      <c r="E181" s="47">
        <v>106300917.65000001</v>
      </c>
      <c r="F181" s="47">
        <v>92788446.790000007</v>
      </c>
      <c r="G181" s="47">
        <v>92788446.790000007</v>
      </c>
      <c r="H181" s="23">
        <f t="shared" si="11"/>
        <v>13512470.859999999</v>
      </c>
    </row>
    <row r="182" spans="1:8" x14ac:dyDescent="0.25">
      <c r="A182" s="14">
        <v>552</v>
      </c>
      <c r="B182" s="9" t="s">
        <v>78</v>
      </c>
      <c r="C182" s="21">
        <v>16183714</v>
      </c>
      <c r="D182" s="47">
        <v>4528017.6399999997</v>
      </c>
      <c r="E182" s="47">
        <v>10021053.640000001</v>
      </c>
      <c r="F182" s="47">
        <v>10021053.529999999</v>
      </c>
      <c r="G182" s="47">
        <v>10021053.529999999</v>
      </c>
      <c r="H182" s="23">
        <f t="shared" si="11"/>
        <v>0.1100000012665987</v>
      </c>
    </row>
    <row r="183" spans="1:8" x14ac:dyDescent="0.25">
      <c r="A183" s="14">
        <v>553</v>
      </c>
      <c r="B183" s="9" t="s">
        <v>79</v>
      </c>
      <c r="C183" s="21">
        <v>2180000000</v>
      </c>
      <c r="D183" s="47">
        <v>4285696.3</v>
      </c>
      <c r="E183" s="47">
        <v>20469410.300000001</v>
      </c>
      <c r="F183" s="47">
        <v>20431542.680000003</v>
      </c>
      <c r="G183" s="47">
        <v>19343636.879999999</v>
      </c>
      <c r="H183" s="23">
        <f t="shared" si="11"/>
        <v>37867.619999997318</v>
      </c>
    </row>
    <row r="184" spans="1:8" x14ac:dyDescent="0.25">
      <c r="A184" s="14">
        <v>554</v>
      </c>
      <c r="B184" s="9" t="s">
        <v>80</v>
      </c>
      <c r="C184" s="21">
        <v>0</v>
      </c>
      <c r="D184" s="47">
        <v>458650903.10000002</v>
      </c>
      <c r="E184" s="47">
        <v>2638650903.0999999</v>
      </c>
      <c r="F184" s="47">
        <v>2382491238</v>
      </c>
      <c r="G184" s="47">
        <v>2304185872.1999998</v>
      </c>
      <c r="H184" s="23">
        <f t="shared" si="11"/>
        <v>256159665.0999999</v>
      </c>
    </row>
    <row r="185" spans="1:8" x14ac:dyDescent="0.25">
      <c r="A185" s="14">
        <v>555</v>
      </c>
      <c r="B185" s="9" t="s">
        <v>105</v>
      </c>
      <c r="C185" s="21">
        <v>0</v>
      </c>
      <c r="D185" s="47">
        <v>12331268.369999999</v>
      </c>
      <c r="E185" s="47">
        <v>12331268.369999999</v>
      </c>
      <c r="F185" s="47">
        <v>12331268.369999999</v>
      </c>
      <c r="G185" s="47">
        <v>12331268.369999999</v>
      </c>
      <c r="H185" s="23">
        <f t="shared" si="11"/>
        <v>0</v>
      </c>
    </row>
    <row r="186" spans="1:8" s="18" customFormat="1" x14ac:dyDescent="0.25">
      <c r="A186" s="14">
        <v>558</v>
      </c>
      <c r="B186" s="25" t="s">
        <v>119</v>
      </c>
      <c r="C186" s="27">
        <v>0</v>
      </c>
      <c r="D186" s="47">
        <v>12547665.35</v>
      </c>
      <c r="E186" s="47">
        <v>12547665.35</v>
      </c>
      <c r="F186" s="47">
        <v>7105138.5</v>
      </c>
      <c r="G186" s="47">
        <v>7105138.5</v>
      </c>
      <c r="H186" s="42">
        <f t="shared" si="11"/>
        <v>5442526.8499999996</v>
      </c>
    </row>
    <row r="187" spans="1:8" x14ac:dyDescent="0.25">
      <c r="A187" s="14">
        <v>601</v>
      </c>
      <c r="B187" s="9" t="s">
        <v>81</v>
      </c>
      <c r="C187" s="21">
        <v>0</v>
      </c>
      <c r="D187" s="47">
        <v>129136.93</v>
      </c>
      <c r="E187" s="47">
        <v>129136.93</v>
      </c>
      <c r="F187" s="47">
        <v>0</v>
      </c>
      <c r="G187" s="47">
        <v>0</v>
      </c>
      <c r="H187" s="23">
        <f t="shared" si="11"/>
        <v>129136.93</v>
      </c>
    </row>
    <row r="188" spans="1:8" x14ac:dyDescent="0.25">
      <c r="A188" s="14">
        <v>602</v>
      </c>
      <c r="B188" s="9" t="s">
        <v>82</v>
      </c>
      <c r="C188" s="21">
        <v>0</v>
      </c>
      <c r="D188" s="47">
        <v>839566.88</v>
      </c>
      <c r="E188" s="47">
        <v>839566.88</v>
      </c>
      <c r="F188" s="47">
        <v>839566.88</v>
      </c>
      <c r="G188" s="47">
        <v>839566.88</v>
      </c>
      <c r="H188" s="23">
        <f t="shared" si="11"/>
        <v>0</v>
      </c>
    </row>
    <row r="189" spans="1:8" x14ac:dyDescent="0.25">
      <c r="A189" s="14">
        <v>603</v>
      </c>
      <c r="B189" s="9" t="s">
        <v>83</v>
      </c>
      <c r="C189" s="21">
        <v>0</v>
      </c>
      <c r="D189" s="47">
        <v>70000000</v>
      </c>
      <c r="E189" s="47">
        <v>70000000</v>
      </c>
      <c r="F189" s="47">
        <v>70000000</v>
      </c>
      <c r="G189" s="47">
        <v>70000000</v>
      </c>
      <c r="H189" s="23">
        <f t="shared" si="11"/>
        <v>0</v>
      </c>
    </row>
    <row r="190" spans="1:8" x14ac:dyDescent="0.25">
      <c r="A190" s="14">
        <v>801</v>
      </c>
      <c r="B190" s="9" t="s">
        <v>118</v>
      </c>
      <c r="C190" s="21">
        <v>0</v>
      </c>
      <c r="D190" s="47">
        <v>0</v>
      </c>
      <c r="E190" s="47">
        <v>0</v>
      </c>
      <c r="F190" s="47">
        <v>0</v>
      </c>
      <c r="G190" s="47">
        <v>0</v>
      </c>
      <c r="H190" s="23">
        <f t="shared" si="11"/>
        <v>0</v>
      </c>
    </row>
    <row r="191" spans="1:8" x14ac:dyDescent="0.25">
      <c r="A191" s="14">
        <v>901</v>
      </c>
      <c r="B191" s="9" t="s">
        <v>26</v>
      </c>
      <c r="C191" s="21">
        <v>12580092728</v>
      </c>
      <c r="D191" s="47">
        <v>95126324.290000007</v>
      </c>
      <c r="E191" s="47">
        <v>95126324.290000007</v>
      </c>
      <c r="F191" s="47">
        <v>95126324.290000007</v>
      </c>
      <c r="G191" s="47">
        <v>95126324.290000007</v>
      </c>
      <c r="H191" s="23">
        <f t="shared" si="11"/>
        <v>0</v>
      </c>
    </row>
    <row r="192" spans="1:8" x14ac:dyDescent="0.25">
      <c r="A192" s="14">
        <v>902</v>
      </c>
      <c r="B192" s="9" t="s">
        <v>107</v>
      </c>
      <c r="C192" s="21">
        <v>0</v>
      </c>
      <c r="D192" s="47">
        <v>581769328.40999997</v>
      </c>
      <c r="E192" s="47">
        <v>13161862056.41</v>
      </c>
      <c r="F192" s="47">
        <v>13139263177.379999</v>
      </c>
      <c r="G192" s="47">
        <v>13139263177.379999</v>
      </c>
      <c r="H192" s="23">
        <f t="shared" si="11"/>
        <v>22598879.030000687</v>
      </c>
    </row>
    <row r="193" spans="1:9" x14ac:dyDescent="0.25">
      <c r="A193" s="14"/>
      <c r="B193" s="9"/>
      <c r="C193" s="21"/>
      <c r="D193" s="47">
        <v>2544850668.8800001</v>
      </c>
      <c r="E193" s="47">
        <v>2544850668.8800001</v>
      </c>
      <c r="F193" s="47">
        <v>2532342088.25</v>
      </c>
      <c r="G193" s="47">
        <v>2530342088.25</v>
      </c>
      <c r="H193" s="22"/>
    </row>
    <row r="194" spans="1:9" x14ac:dyDescent="0.25">
      <c r="A194" s="14"/>
      <c r="B194" s="9"/>
      <c r="C194" s="21"/>
      <c r="D194" s="52"/>
      <c r="E194" s="21"/>
      <c r="F194" s="23"/>
      <c r="G194" s="21"/>
      <c r="H194" s="23"/>
    </row>
    <row r="195" spans="1:9" ht="15.75" thickBot="1" x14ac:dyDescent="0.3">
      <c r="A195" s="15" t="s">
        <v>92</v>
      </c>
      <c r="B195" s="10"/>
      <c r="C195" s="24">
        <f t="shared" ref="C195:H195" si="16">+C16+C111</f>
        <v>62219484765</v>
      </c>
      <c r="D195" s="24">
        <f t="shared" si="16"/>
        <v>18937253347.630001</v>
      </c>
      <c r="E195" s="24">
        <f t="shared" si="16"/>
        <v>81156738112.63002</v>
      </c>
      <c r="F195" s="24">
        <f t="shared" si="16"/>
        <v>74950777825.019989</v>
      </c>
      <c r="G195" s="38">
        <f t="shared" si="16"/>
        <v>71917651540.22998</v>
      </c>
      <c r="H195" s="53">
        <f t="shared" si="16"/>
        <v>6205960287.6100273</v>
      </c>
      <c r="I195" s="16"/>
    </row>
    <row r="196" spans="1:9" x14ac:dyDescent="0.25">
      <c r="D196" s="51"/>
    </row>
    <row r="197" spans="1:9" x14ac:dyDescent="0.25">
      <c r="D197" s="51"/>
    </row>
  </sheetData>
  <mergeCells count="9">
    <mergeCell ref="H13:H15"/>
    <mergeCell ref="C13:G13"/>
    <mergeCell ref="A13:B15"/>
    <mergeCell ref="A7:H7"/>
    <mergeCell ref="A9:H9"/>
    <mergeCell ref="A10:H10"/>
    <mergeCell ref="A11:H11"/>
    <mergeCell ref="A12:H12"/>
    <mergeCell ref="A8:H8"/>
  </mergeCells>
  <pageMargins left="0.23622047244094491" right="0.23622047244094491" top="0.74803149606299213" bottom="0.45" header="0.31496062992125984" footer="0.31496062992125984"/>
  <pageSetup paperSize="9" scale="4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PEREZ ANTONIO</dc:creator>
  <cp:lastModifiedBy>CLAUDIA IVETTE  SOTO PINEDA</cp:lastModifiedBy>
  <cp:lastPrinted>2018-01-31T20:31:22Z</cp:lastPrinted>
  <dcterms:created xsi:type="dcterms:W3CDTF">2017-02-13T23:59:11Z</dcterms:created>
  <dcterms:modified xsi:type="dcterms:W3CDTF">2018-06-22T15:33:43Z</dcterms:modified>
</cp:coreProperties>
</file>