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80" windowWidth="14115" windowHeight="1170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G27" i="1" l="1"/>
  <c r="G13" i="1" l="1"/>
  <c r="D67" i="1" l="1"/>
  <c r="C67" i="1" l="1"/>
  <c r="D43" i="1" l="1"/>
  <c r="C43" i="1"/>
  <c r="C21" i="1"/>
  <c r="D29" i="1" l="1"/>
  <c r="H69" i="1"/>
  <c r="H23" i="1"/>
  <c r="G69" i="1" l="1"/>
  <c r="G48" i="1"/>
  <c r="G23" i="1" l="1"/>
  <c r="C29" i="1" l="1"/>
  <c r="C13" i="1"/>
</calcChain>
</file>

<file path=xl/sharedStrings.xml><?xml version="1.0" encoding="utf-8"?>
<sst xmlns="http://schemas.openxmlformats.org/spreadsheetml/2006/main" count="128" uniqueCount="125">
  <si>
    <t>GOBIERNO ESTATAL CONSOLIDADO</t>
  </si>
  <si>
    <t>Estado de Situación Financiera Detallado - LDF</t>
  </si>
  <si>
    <t>(PESOS)</t>
  </si>
  <si>
    <t>Concepto</t>
  </si>
  <si>
    <t>ACTIVO</t>
  </si>
  <si>
    <t>PASIVO</t>
  </si>
  <si>
    <t>Activo Circulante</t>
  </si>
  <si>
    <t>Pasivo Circulante</t>
  </si>
  <si>
    <t>IA. Total de Activos Circulantes</t>
  </si>
  <si>
    <t>IIA. Total de Pasivos Circulantes</t>
  </si>
  <si>
    <t>Activo No Circulante</t>
  </si>
  <si>
    <t>Pasivo No Circulante</t>
  </si>
  <si>
    <t>IIB. Total de Pasivos No Circulantes</t>
  </si>
  <si>
    <t>II. Total del Pasivo (IIA + IIB)</t>
  </si>
  <si>
    <t>IIB. Total de Activos No Circulantes</t>
  </si>
  <si>
    <t>HACIENDA PÚBLICA/PATRIMONIO</t>
  </si>
  <si>
    <t>Total del Activo (IA + IIB)</t>
  </si>
  <si>
    <t>IIIA. Hacienda Pública/Patrimonio Contribuido</t>
  </si>
  <si>
    <t>IIIB. Hacienda Pública/Patrimonio Generado</t>
  </si>
  <si>
    <t>III. Total Hacienda Pública/Patrimonio (IIIA + IIIB + IIIC)</t>
  </si>
  <si>
    <t>IV. Total del Pasivo y Hacienda Pública/Patrimonio (II + III)</t>
  </si>
  <si>
    <t>a.Efectivo y Equivalentes</t>
  </si>
  <si>
    <t>a1) Efectivo</t>
  </si>
  <si>
    <t>a4) Inversiones Temporales (Hasta 3 meses)</t>
  </si>
  <si>
    <t>a2) Bancos/Tesorería</t>
  </si>
  <si>
    <t>a3) Bancos/Dependencias y Otros</t>
  </si>
  <si>
    <t>a6) Depósitos de Fondos de Terceros en Garantía y/o Administración</t>
  </si>
  <si>
    <t>a5) Fondos con Afectación Específica</t>
  </si>
  <si>
    <t>a7) Otros Efectivos y Equivalentes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</si>
  <si>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</si>
  <si>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</si>
  <si>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</si>
  <si>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</si>
  <si>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</si>
  <si>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b7) Otros Derechos a Recibir Efectivo o Equivalentes a Corto Plazo</t>
  </si>
  <si>
    <t>b6) Préstamos Otorgados a Corto Plazo</t>
  </si>
  <si>
    <t>c1) Anticipo  a  Proveedores  por  Adquisición  de  Bienes  y  Prestación 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</si>
  <si>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</si>
  <si>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</si>
  <si>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</si>
  <si>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</si>
  <si>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</si>
  <si>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</si>
  <si>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</si>
  <si>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</si>
  <si>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</si>
  <si>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</si>
  <si>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d. Inventarios</t>
  </si>
  <si>
    <t>c. Derechos a Recibir Bienes o Servicios</t>
  </si>
  <si>
    <t>b. Derechos a Recibir Efectivo o Equivalentes</t>
  </si>
  <si>
    <t>f. Estimación por Pérdida o Deterioro de Activos Circulantes</t>
  </si>
  <si>
    <t>f1) Estimaciones para Cuentas Incobrables por Derechos a Recibir Efectivo o Equivalentes</t>
  </si>
  <si>
    <t>f2) Estimación por Deterioro de Inventarios</t>
  </si>
  <si>
    <t>g. Otros Activos Circulantes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</si>
  <si>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</si>
  <si>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</si>
  <si>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</si>
  <si>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</si>
  <si>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a. Cuentas por Pagar a Corto Plazo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</si>
  <si>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</si>
  <si>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</si>
  <si>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</si>
  <si>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</si>
  <si>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</si>
  <si>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</si>
  <si>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</si>
  <si>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</si>
  <si>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</si>
  <si>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</si>
  <si>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</si>
  <si>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</si>
  <si>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</si>
  <si>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</t>
  </si>
  <si>
    <t>c1) Porción a Corto Plazo de la Deuda Pública</t>
  </si>
  <si>
    <t>c2) Porción a Corto Plazo de Arrendamiento Financiero</t>
  </si>
  <si>
    <t>d. Títulos y Valores a Corto Plazo</t>
  </si>
  <si>
    <t>e. Pasivos Diferidos a Corto Plazo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</si>
  <si>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</si>
  <si>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</si>
  <si>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</si>
  <si>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</t>
  </si>
  <si>
    <t>f1) Fondos en Garantía a Corto Plazo</t>
  </si>
  <si>
    <t>f2) Fondos en Administración a Corto Plazo</t>
  </si>
  <si>
    <t>f3) Fondos Contingentes a Corto Plazo</t>
  </si>
  <si>
    <t>f4) Fondos  de Fideicomisos,  Mandatos y Contratos Análogos  a Corto Plazo</t>
  </si>
  <si>
    <t>f5) Otros Fondos de Terceros en Garantía y/o Administración a Corto Plazo</t>
  </si>
  <si>
    <t>f6) Valores y Bienes en Garantía a Corto Plazo</t>
  </si>
  <si>
    <t>g. Provisiones a Corto Plazo</t>
  </si>
  <si>
    <t>g1) Provisión para Demandas y Juicios a Corto Plazo</t>
  </si>
  <si>
    <t>g2) Provisión para Contingencias a Corto Plazo</t>
  </si>
  <si>
    <t>g3) Otras Provisiones a Corto Plazo</t>
  </si>
  <si>
    <t>h. Otros Pasivos a Corto Plazo</t>
  </si>
  <si>
    <t>h1) Ingresos por Clasificar</t>
  </si>
  <si>
    <t>h2) Recaudación por Participar</t>
  </si>
  <si>
    <t>h3) Otros Pasivos Circulantes</t>
  </si>
  <si>
    <t>a. Inversiones Financieras a Largo Plazo</t>
  </si>
  <si>
    <t>b. Derechos a Recibir Efectivo o Equivalentes a Largo Plazo</t>
  </si>
  <si>
    <t>c. Bienes Inmuebles, Infraestructura y Construcciones en Proceso</t>
  </si>
  <si>
    <t>d. Bienes Muebles</t>
  </si>
  <si>
    <t>e. Activos Intangibles</t>
  </si>
  <si>
    <t>f. Depreciación, Deterioro y Amortización Acumulada de Bienes</t>
  </si>
  <si>
    <t>g. Activos Diferidos</t>
  </si>
  <si>
    <t>h. Estimación por Pérdida o Deterioro de Activos no Circulantes</t>
  </si>
  <si>
    <t>i. Otros Activos no Circulantes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</si>
  <si>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</si>
  <si>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</si>
  <si>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</si>
  <si>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</si>
  <si>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</si>
  <si>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</si>
  <si>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a. Aportaciones</t>
  </si>
  <si>
    <t>b. Donaciones de Capital</t>
  </si>
  <si>
    <t>c. Actualización de la Hacienda Pública/Patrimonio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</si>
  <si>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</si>
  <si>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</si>
  <si>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</si>
  <si>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</si>
  <si>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</si>
  <si>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Pùblica/Patrimonio</t>
  </si>
  <si>
    <t>a. Resultado por Posición Monetaria</t>
  </si>
  <si>
    <t>b. Resultado por Tenencia de Activos no Monetarios</t>
  </si>
  <si>
    <t>31 de diciembre de 2017</t>
  </si>
  <si>
    <t>Al 31 de Diciembre de 2017 y al 31 de Marzo de 2018</t>
  </si>
  <si>
    <t>31 de marzo de 2018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</si>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</sst>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/>
    <xf numFmtId="0" fontId="0" fillId="0" borderId="4" xfId="0" applyFont="1" applyBorder="1" applyAlignment="1">
      <alignment wrapText="1"/>
    </xf>
    <xf numFmtId="0" fontId="0" fillId="0" borderId="0" xfId="0" applyFont="1" applyBorder="1"/>
    <xf numFmtId="49" fontId="3" fillId="0" borderId="4" xfId="0" applyNumberFormat="1" applyFont="1" applyBorder="1" applyAlignment="1">
      <alignment wrapText="1"/>
    </xf>
    <xf numFmtId="49" fontId="3" fillId="0" borderId="0" xfId="0" applyNumberFormat="1" applyFont="1" applyBorder="1"/>
    <xf numFmtId="49" fontId="3" fillId="0" borderId="0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2" xfId="0" applyFont="1" applyBorder="1"/>
    <xf numFmtId="1" fontId="2" fillId="0" borderId="7" xfId="0" applyNumberFormat="1" applyFont="1" applyBorder="1"/>
    <xf numFmtId="0" fontId="0" fillId="0" borderId="11" xfId="0" applyFont="1" applyBorder="1"/>
    <xf numFmtId="3" fontId="1" fillId="0" borderId="11" xfId="0" applyNumberFormat="1" applyFont="1" applyBorder="1"/>
    <xf numFmtId="0" fontId="0" fillId="0" borderId="9" xfId="0" applyFont="1" applyBorder="1"/>
    <xf numFmtId="3" fontId="0" fillId="0" borderId="11" xfId="0" applyNumberFormat="1" applyFont="1" applyBorder="1"/>
    <xf numFmtId="3" fontId="4" fillId="0" borderId="11" xfId="0" applyNumberFormat="1" applyFont="1" applyBorder="1"/>
    <xf numFmtId="3" fontId="0" fillId="0" borderId="10" xfId="0" applyNumberFormat="1" applyFont="1" applyBorder="1"/>
    <xf numFmtId="3" fontId="5" fillId="0" borderId="11" xfId="0" applyNumberFormat="1" applyFont="1" applyBorder="1"/>
    <xf numFmtId="3" fontId="6" fillId="0" borderId="11" xfId="0" applyNumberFormat="1" applyFont="1" applyBorder="1"/>
    <xf numFmtId="3" fontId="7" fillId="0" borderId="11" xfId="0" applyNumberFormat="1" applyFont="1" applyBorder="1"/>
    <xf numFmtId="49" fontId="2" fillId="0" borderId="1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49" fontId="3" fillId="2" borderId="1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Fill="1" applyBorder="1"/>
    <xf numFmtId="3" fontId="2" fillId="0" borderId="0" xfId="0" applyNumberFormat="1" applyFont="1" applyFill="1" applyBorder="1"/>
    <xf numFmtId="49" fontId="3" fillId="0" borderId="0" xfId="0" applyNumberFormat="1" applyFont="1" applyFill="1" applyBorder="1" applyAlignment="1">
      <alignment wrapText="1"/>
    </xf>
    <xf numFmtId="3" fontId="0" fillId="0" borderId="11" xfId="0" applyNumberFormat="1" applyFont="1" applyFill="1" applyBorder="1"/>
    <xf numFmtId="49" fontId="2" fillId="0" borderId="0" xfId="0" applyNumberFormat="1" applyFont="1" applyFill="1" applyBorder="1" applyAlignment="1">
      <alignment wrapText="1"/>
    </xf>
    <xf numFmtId="1" fontId="2" fillId="0" borderId="0" xfId="0" applyNumberFormat="1" applyFont="1" applyFill="1" applyBorder="1"/>
    <xf numFmtId="3" fontId="6" fillId="0" borderId="11" xfId="0" applyNumberFormat="1" applyFont="1" applyFill="1" applyBorder="1"/>
    <xf numFmtId="0" fontId="0" fillId="0" borderId="11" xfId="0" applyFont="1" applyFill="1" applyBorder="1"/>
    <xf numFmtId="49" fontId="2" fillId="0" borderId="0" xfId="0" applyNumberFormat="1" applyFont="1" applyFill="1" applyBorder="1"/>
    <xf numFmtId="0" fontId="0" fillId="0" borderId="0" xfId="0" applyFont="1" applyFill="1" applyBorder="1" applyAlignment="1">
      <alignment wrapText="1"/>
    </xf>
    <xf numFmtId="3" fontId="7" fillId="0" borderId="11" xfId="0" applyNumberFormat="1" applyFont="1" applyFill="1" applyBorder="1"/>
    <xf numFmtId="0" fontId="0" fillId="0" borderId="0" xfId="0" applyFont="1" applyFill="1" applyBorder="1"/>
    <xf numFmtId="3" fontId="1" fillId="0" borderId="11" xfId="0" applyNumberFormat="1" applyFont="1" applyFill="1" applyBorder="1"/>
    <xf numFmtId="3" fontId="5" fillId="0" borderId="11" xfId="0" applyNumberFormat="1" applyFont="1" applyFill="1" applyBorder="1"/>
    <xf numFmtId="3" fontId="0" fillId="0" borderId="10" xfId="0" applyNumberFormat="1" applyFont="1" applyFill="1" applyBorder="1"/>
    <xf numFmtId="0" fontId="0" fillId="0" borderId="7" xfId="0" applyFont="1" applyFill="1" applyBorder="1"/>
    <xf numFmtId="0" fontId="0" fillId="0" borderId="7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447675</xdr:colOff>
      <xdr:row>0</xdr:row>
      <xdr:rowOff>38101</xdr:rowOff>
    </xdr:from>
    <xdr:to>
      <xdr:col>8</xdr:col>
      <xdr:colOff>516890</xdr:colOff>
      <xdr:row>3</xdr:row>
      <xdr:rowOff>171450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38101"/>
          <a:ext cx="3317240" cy="7048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86"/>
  <sheetViews>
    <sheetView tabSelected="1" topLeftCell="A52" zoomScaleNormal="100" workbookViewId="0">
      <selection activeCell="H85" sqref="H85"/>
    </sheetView>
  </sheetViews>
  <sheetFormatPr baseColWidth="10" defaultRowHeight="15" x14ac:dyDescent="0.25"/>
  <cols>
    <col min="1" max="1" width="5.42578125" style="2" customWidth="1"/>
    <col min="2" max="2" width="44.28515625" style="1" customWidth="1"/>
    <col min="3" max="3" width="25.5703125" style="2" customWidth="1"/>
    <col min="4" max="4" width="22.85546875" style="2" customWidth="1"/>
    <col min="5" max="5" width="4.5703125" style="2" customWidth="1"/>
    <col min="6" max="6" width="56.42578125" style="1" customWidth="1"/>
    <col min="7" max="7" width="23.85546875" style="2" bestFit="1" customWidth="1"/>
    <col min="8" max="8" width="24.85546875" style="2" customWidth="1"/>
    <col min="9" max="16384" width="11.42578125" style="2"/>
  </cols>
  <sheetData>
    <row r="4" spans="2:8" ht="14.25" customHeight="1" x14ac:dyDescent="0.25">
      <c r="D4" s="25"/>
      <c r="E4" s="25"/>
      <c r="F4" s="25"/>
    </row>
    <row r="5" spans="2:8" ht="14.25" customHeight="1" x14ac:dyDescent="0.25">
      <c r="B5" s="26" t="s">
        <v>0</v>
      </c>
      <c r="C5" s="27"/>
      <c r="D5" s="27"/>
      <c r="E5" s="27"/>
      <c r="F5" s="27"/>
      <c r="G5" s="27"/>
      <c r="H5" s="28"/>
    </row>
    <row r="6" spans="2:8" ht="14.25" customHeight="1" x14ac:dyDescent="0.25">
      <c r="B6" s="29" t="s">
        <v>1</v>
      </c>
      <c r="C6" s="30"/>
      <c r="D6" s="30"/>
      <c r="E6" s="30"/>
      <c r="F6" s="30"/>
      <c r="G6" s="30"/>
      <c r="H6" s="31"/>
    </row>
    <row r="7" spans="2:8" ht="14.25" customHeight="1" x14ac:dyDescent="0.25">
      <c r="B7" s="29" t="s">
        <v>122</v>
      </c>
      <c r="C7" s="30"/>
      <c r="D7" s="30"/>
      <c r="E7" s="30"/>
      <c r="F7" s="30"/>
      <c r="G7" s="30"/>
      <c r="H7" s="31"/>
    </row>
    <row r="8" spans="2:8" ht="14.25" customHeight="1" x14ac:dyDescent="0.25">
      <c r="B8" s="32" t="s">
        <v>2</v>
      </c>
      <c r="C8" s="33"/>
      <c r="D8" s="33"/>
      <c r="E8" s="33"/>
      <c r="F8" s="33"/>
      <c r="G8" s="33"/>
      <c r="H8" s="34"/>
    </row>
    <row r="9" spans="2:8" x14ac:dyDescent="0.25">
      <c r="B9" s="21" t="s">
        <v>3</v>
      </c>
      <c r="C9" s="35" t="s">
        <v>123</v>
      </c>
      <c r="D9" s="35" t="s">
        <v>121</v>
      </c>
      <c r="E9" s="10"/>
      <c r="F9" s="23" t="s">
        <v>3</v>
      </c>
      <c r="G9" s="35" t="s">
        <v>123</v>
      </c>
      <c r="H9" s="35" t="s">
        <v>121</v>
      </c>
    </row>
    <row r="10" spans="2:8" x14ac:dyDescent="0.25">
      <c r="B10" s="22"/>
      <c r="C10" s="36"/>
      <c r="D10" s="36"/>
      <c r="E10" s="11"/>
      <c r="F10" s="24"/>
      <c r="G10" s="36"/>
      <c r="H10" s="36"/>
    </row>
    <row r="11" spans="2:8" x14ac:dyDescent="0.25">
      <c r="B11" s="5" t="s">
        <v>4</v>
      </c>
      <c r="C11" s="12"/>
      <c r="D11" s="12"/>
      <c r="E11" s="4"/>
      <c r="F11" s="6" t="s">
        <v>5</v>
      </c>
      <c r="G11" s="14"/>
      <c r="H11" s="14"/>
    </row>
    <row r="12" spans="2:8" x14ac:dyDescent="0.25">
      <c r="B12" s="5" t="s">
        <v>6</v>
      </c>
      <c r="C12" s="12"/>
      <c r="D12" s="12"/>
      <c r="E12" s="4"/>
      <c r="F12" s="7" t="s">
        <v>7</v>
      </c>
      <c r="G12" s="12"/>
      <c r="H12" s="12"/>
    </row>
    <row r="13" spans="2:8" x14ac:dyDescent="0.25">
      <c r="B13" s="5" t="s">
        <v>21</v>
      </c>
      <c r="C13" s="37">
        <f>+C14+C15+C16+C17+C18+C19+C20</f>
        <v>4846521018</v>
      </c>
      <c r="D13" s="37">
        <v>3363851123</v>
      </c>
      <c r="E13" s="38"/>
      <c r="F13" s="39" t="s">
        <v>58</v>
      </c>
      <c r="G13" s="37">
        <f>+G14+G15+G16+G17+G18+G19+G20+G22</f>
        <v>10873137981</v>
      </c>
      <c r="H13" s="37">
        <v>9892266550</v>
      </c>
    </row>
    <row r="14" spans="2:8" x14ac:dyDescent="0.25">
      <c r="B14" s="8" t="s">
        <v>22</v>
      </c>
      <c r="C14" s="40">
        <v>2123224</v>
      </c>
      <c r="D14" s="40">
        <v>726894</v>
      </c>
      <c r="E14" s="38"/>
      <c r="F14" s="41" t="s">
        <v>59</v>
      </c>
      <c r="G14" s="40">
        <v>535991867</v>
      </c>
      <c r="H14" s="15">
        <v>492008810</v>
      </c>
    </row>
    <row r="15" spans="2:8" x14ac:dyDescent="0.25">
      <c r="B15" s="8" t="s">
        <v>24</v>
      </c>
      <c r="C15" s="40">
        <v>3681017969</v>
      </c>
      <c r="D15" s="40">
        <v>1603950169</v>
      </c>
      <c r="E15" s="38"/>
      <c r="F15" s="41" t="s">
        <v>60</v>
      </c>
      <c r="G15" s="40">
        <v>976199526</v>
      </c>
      <c r="H15" s="15">
        <v>1384603618</v>
      </c>
    </row>
    <row r="16" spans="2:8" x14ac:dyDescent="0.25">
      <c r="B16" s="8" t="s">
        <v>25</v>
      </c>
      <c r="C16" s="40">
        <v>810177239</v>
      </c>
      <c r="D16" s="40">
        <v>930754104</v>
      </c>
      <c r="E16" s="38"/>
      <c r="F16" s="41" t="s">
        <v>61</v>
      </c>
      <c r="G16" s="40">
        <v>1175414746</v>
      </c>
      <c r="H16" s="15">
        <v>904676198</v>
      </c>
    </row>
    <row r="17" spans="2:8" x14ac:dyDescent="0.25">
      <c r="B17" s="8" t="s">
        <v>23</v>
      </c>
      <c r="C17" s="40">
        <v>352630573</v>
      </c>
      <c r="D17" s="40">
        <v>827847944</v>
      </c>
      <c r="E17" s="38"/>
      <c r="F17" s="41" t="s">
        <v>62</v>
      </c>
      <c r="G17" s="40">
        <v>844232935</v>
      </c>
      <c r="H17" s="15">
        <v>0</v>
      </c>
    </row>
    <row r="18" spans="2:8" x14ac:dyDescent="0.25">
      <c r="B18" s="8" t="s">
        <v>27</v>
      </c>
      <c r="C18" s="40">
        <v>0</v>
      </c>
      <c r="D18" s="40">
        <v>0</v>
      </c>
      <c r="E18" s="42"/>
      <c r="F18" s="41" t="s">
        <v>63</v>
      </c>
      <c r="G18" s="40">
        <v>952180512</v>
      </c>
      <c r="H18" s="15">
        <v>777716325</v>
      </c>
    </row>
    <row r="19" spans="2:8" ht="30" x14ac:dyDescent="0.25">
      <c r="B19" s="8" t="s">
        <v>26</v>
      </c>
      <c r="C19" s="40">
        <v>572013</v>
      </c>
      <c r="D19" s="40">
        <v>572013</v>
      </c>
      <c r="E19" s="38"/>
      <c r="F19" s="41" t="s">
        <v>64</v>
      </c>
      <c r="G19" s="40">
        <v>12972723</v>
      </c>
      <c r="H19" s="15">
        <v>13367987</v>
      </c>
    </row>
    <row r="20" spans="2:8" x14ac:dyDescent="0.25">
      <c r="B20" s="8" t="s">
        <v>28</v>
      </c>
      <c r="C20" s="40">
        <v>0</v>
      </c>
      <c r="D20" s="40">
        <v>0</v>
      </c>
      <c r="E20" s="42"/>
      <c r="F20" s="41" t="s">
        <v>65</v>
      </c>
      <c r="G20" s="40">
        <v>1555947702</v>
      </c>
      <c r="H20" s="15">
        <v>1266708658</v>
      </c>
    </row>
    <row r="21" spans="2:8" ht="30" x14ac:dyDescent="0.25">
      <c r="B21" s="5" t="s">
        <v>49</v>
      </c>
      <c r="C21" s="37">
        <f>+C22+C23+C24+C25+C26+C27+C28</f>
        <v>9539122191</v>
      </c>
      <c r="D21" s="37">
        <v>8032329068</v>
      </c>
      <c r="E21" s="38"/>
      <c r="F21" s="41" t="s">
        <v>66</v>
      </c>
      <c r="G21" s="43">
        <v>0</v>
      </c>
      <c r="H21" s="19">
        <v>0</v>
      </c>
    </row>
    <row r="22" spans="2:8" x14ac:dyDescent="0.25">
      <c r="B22" s="8" t="s">
        <v>29</v>
      </c>
      <c r="C22" s="44">
        <v>0</v>
      </c>
      <c r="D22" s="44">
        <v>0</v>
      </c>
      <c r="E22" s="42"/>
      <c r="F22" s="41" t="s">
        <v>67</v>
      </c>
      <c r="G22" s="40">
        <v>4820197970</v>
      </c>
      <c r="H22" s="15">
        <v>5053184955</v>
      </c>
    </row>
    <row r="23" spans="2:8" x14ac:dyDescent="0.25">
      <c r="B23" s="8" t="s">
        <v>30</v>
      </c>
      <c r="C23" s="40">
        <v>867342104</v>
      </c>
      <c r="D23" s="40">
        <v>55564801</v>
      </c>
      <c r="E23" s="38"/>
      <c r="F23" s="39" t="s">
        <v>68</v>
      </c>
      <c r="G23" s="37">
        <f>+G24</f>
        <v>1052740000</v>
      </c>
      <c r="H23" s="16">
        <f>+H24</f>
        <v>1900000000</v>
      </c>
    </row>
    <row r="24" spans="2:8" x14ac:dyDescent="0.25">
      <c r="B24" s="8" t="s">
        <v>31</v>
      </c>
      <c r="C24" s="40">
        <v>3864849568</v>
      </c>
      <c r="D24" s="40">
        <v>3986086906</v>
      </c>
      <c r="E24" s="38"/>
      <c r="F24" s="41" t="s">
        <v>69</v>
      </c>
      <c r="G24" s="40">
        <v>1052740000</v>
      </c>
      <c r="H24" s="15">
        <v>1900000000</v>
      </c>
    </row>
    <row r="25" spans="2:8" ht="30" x14ac:dyDescent="0.25">
      <c r="B25" s="8" t="s">
        <v>32</v>
      </c>
      <c r="C25" s="40">
        <v>580383124</v>
      </c>
      <c r="D25" s="40">
        <v>171907298</v>
      </c>
      <c r="E25" s="38"/>
      <c r="F25" s="41" t="s">
        <v>70</v>
      </c>
      <c r="G25" s="40">
        <v>0</v>
      </c>
      <c r="H25" s="15">
        <v>0</v>
      </c>
    </row>
    <row r="26" spans="2:8" ht="30" x14ac:dyDescent="0.25">
      <c r="B26" s="8" t="s">
        <v>33</v>
      </c>
      <c r="C26" s="40">
        <v>1322995713</v>
      </c>
      <c r="D26" s="40">
        <v>1194655201</v>
      </c>
      <c r="E26" s="38"/>
      <c r="F26" s="41" t="s">
        <v>71</v>
      </c>
      <c r="G26" s="40">
        <v>0</v>
      </c>
      <c r="H26" s="15">
        <v>0</v>
      </c>
    </row>
    <row r="27" spans="2:8" x14ac:dyDescent="0.25">
      <c r="B27" s="8" t="s">
        <v>35</v>
      </c>
      <c r="C27" s="40">
        <v>499261373</v>
      </c>
      <c r="D27" s="40">
        <v>480234571</v>
      </c>
      <c r="E27" s="38"/>
      <c r="F27" s="39" t="s">
        <v>72</v>
      </c>
      <c r="G27" s="37">
        <f>+G28+G29</f>
        <v>275410027</v>
      </c>
      <c r="H27" s="16">
        <v>10687212</v>
      </c>
    </row>
    <row r="28" spans="2:8" ht="30" x14ac:dyDescent="0.25">
      <c r="B28" s="8" t="s">
        <v>34</v>
      </c>
      <c r="C28" s="40">
        <v>2404290309</v>
      </c>
      <c r="D28" s="40">
        <v>2143880287</v>
      </c>
      <c r="E28" s="38"/>
      <c r="F28" s="41" t="s">
        <v>73</v>
      </c>
      <c r="G28" s="40">
        <v>116077899</v>
      </c>
      <c r="H28" s="15">
        <v>3077049</v>
      </c>
    </row>
    <row r="29" spans="2:8" x14ac:dyDescent="0.25">
      <c r="B29" s="5" t="s">
        <v>48</v>
      </c>
      <c r="C29" s="37">
        <f>+C30+C31+C32+C34+C33</f>
        <v>161394422</v>
      </c>
      <c r="D29" s="37">
        <f>+D30+D31+D32+D34+D33</f>
        <v>168382373</v>
      </c>
      <c r="E29" s="38"/>
      <c r="F29" s="41" t="s">
        <v>74</v>
      </c>
      <c r="G29" s="40">
        <v>159332128</v>
      </c>
      <c r="H29" s="15">
        <v>7610163</v>
      </c>
    </row>
    <row r="30" spans="2:8" ht="45" x14ac:dyDescent="0.25">
      <c r="B30" s="8" t="s">
        <v>36</v>
      </c>
      <c r="C30" s="40">
        <v>24459285</v>
      </c>
      <c r="D30" s="40">
        <v>28191227</v>
      </c>
      <c r="E30" s="38"/>
      <c r="F30" s="39" t="s">
        <v>75</v>
      </c>
      <c r="G30" s="37">
        <v>0</v>
      </c>
      <c r="H30" s="16">
        <v>0</v>
      </c>
    </row>
    <row r="31" spans="2:8" ht="30" x14ac:dyDescent="0.25">
      <c r="B31" s="8" t="s">
        <v>37</v>
      </c>
      <c r="C31" s="40">
        <v>0</v>
      </c>
      <c r="D31" s="40">
        <v>0</v>
      </c>
      <c r="E31" s="42"/>
      <c r="F31" s="39" t="s">
        <v>76</v>
      </c>
      <c r="G31" s="37">
        <v>0</v>
      </c>
      <c r="H31" s="16">
        <v>0</v>
      </c>
    </row>
    <row r="32" spans="2:8" ht="30" x14ac:dyDescent="0.25">
      <c r="B32" s="8" t="s">
        <v>38</v>
      </c>
      <c r="C32" s="40">
        <v>82170</v>
      </c>
      <c r="D32" s="40">
        <v>82170</v>
      </c>
      <c r="E32" s="42"/>
      <c r="F32" s="41" t="s">
        <v>77</v>
      </c>
      <c r="G32" s="40">
        <v>0</v>
      </c>
      <c r="H32" s="15">
        <v>0</v>
      </c>
    </row>
    <row r="33" spans="2:8" ht="30" x14ac:dyDescent="0.25">
      <c r="B33" s="8" t="s">
        <v>39</v>
      </c>
      <c r="C33" s="40">
        <v>136852967</v>
      </c>
      <c r="D33" s="40">
        <v>140108976</v>
      </c>
      <c r="E33" s="38"/>
      <c r="F33" s="41" t="s">
        <v>78</v>
      </c>
      <c r="G33" s="40">
        <v>0</v>
      </c>
      <c r="H33" s="15">
        <v>0</v>
      </c>
    </row>
    <row r="34" spans="2:8" ht="30" x14ac:dyDescent="0.25">
      <c r="B34" s="8" t="s">
        <v>40</v>
      </c>
      <c r="C34" s="40"/>
      <c r="D34" s="40"/>
      <c r="E34" s="42"/>
      <c r="F34" s="41" t="s">
        <v>79</v>
      </c>
      <c r="G34" s="40">
        <v>0</v>
      </c>
      <c r="H34" s="15">
        <v>0</v>
      </c>
    </row>
    <row r="35" spans="2:8" ht="30" x14ac:dyDescent="0.25">
      <c r="B35" s="5" t="s">
        <v>47</v>
      </c>
      <c r="C35" s="37"/>
      <c r="D35" s="37"/>
      <c r="E35" s="42"/>
      <c r="F35" s="39" t="s">
        <v>80</v>
      </c>
      <c r="G35" s="37">
        <v>0</v>
      </c>
      <c r="H35" s="16">
        <v>0</v>
      </c>
    </row>
    <row r="36" spans="2:8" x14ac:dyDescent="0.25">
      <c r="B36" s="8" t="s">
        <v>41</v>
      </c>
      <c r="C36" s="40">
        <v>0</v>
      </c>
      <c r="D36" s="40">
        <v>0</v>
      </c>
      <c r="E36" s="42"/>
      <c r="F36" s="41" t="s">
        <v>81</v>
      </c>
      <c r="G36" s="40">
        <v>0</v>
      </c>
      <c r="H36" s="15">
        <v>0</v>
      </c>
    </row>
    <row r="37" spans="2:8" x14ac:dyDescent="0.25">
      <c r="B37" s="8" t="s">
        <v>42</v>
      </c>
      <c r="C37" s="40">
        <v>0</v>
      </c>
      <c r="D37" s="40">
        <v>0</v>
      </c>
      <c r="E37" s="42"/>
      <c r="F37" s="41" t="s">
        <v>82</v>
      </c>
      <c r="G37" s="40">
        <v>0</v>
      </c>
      <c r="H37" s="15">
        <v>0</v>
      </c>
    </row>
    <row r="38" spans="2:8" ht="30" x14ac:dyDescent="0.25">
      <c r="B38" s="8" t="s">
        <v>43</v>
      </c>
      <c r="C38" s="40">
        <v>0</v>
      </c>
      <c r="D38" s="40">
        <v>0</v>
      </c>
      <c r="E38" s="42"/>
      <c r="F38" s="41" t="s">
        <v>83</v>
      </c>
      <c r="G38" s="40">
        <v>0</v>
      </c>
      <c r="H38" s="15">
        <v>0</v>
      </c>
    </row>
    <row r="39" spans="2:8" ht="30" x14ac:dyDescent="0.25">
      <c r="B39" s="8" t="s">
        <v>44</v>
      </c>
      <c r="C39" s="40">
        <v>0</v>
      </c>
      <c r="D39" s="40">
        <v>0</v>
      </c>
      <c r="E39" s="42"/>
      <c r="F39" s="41" t="s">
        <v>84</v>
      </c>
      <c r="G39" s="40">
        <v>0</v>
      </c>
      <c r="H39" s="15">
        <v>0</v>
      </c>
    </row>
    <row r="40" spans="2:8" x14ac:dyDescent="0.25">
      <c r="B40" s="3"/>
      <c r="C40" s="40">
        <v>0</v>
      </c>
      <c r="D40" s="40">
        <v>0</v>
      </c>
      <c r="E40" s="45"/>
      <c r="F40" s="46"/>
      <c r="G40" s="40">
        <v>0</v>
      </c>
      <c r="H40" s="15">
        <v>0</v>
      </c>
    </row>
    <row r="41" spans="2:8" ht="30" x14ac:dyDescent="0.25">
      <c r="B41" s="8" t="s">
        <v>45</v>
      </c>
      <c r="C41" s="40">
        <v>0</v>
      </c>
      <c r="D41" s="40">
        <v>0</v>
      </c>
      <c r="E41" s="42"/>
      <c r="F41" s="41" t="s">
        <v>85</v>
      </c>
      <c r="G41" s="40">
        <v>0</v>
      </c>
      <c r="H41" s="15">
        <v>0</v>
      </c>
    </row>
    <row r="42" spans="2:8" x14ac:dyDescent="0.25">
      <c r="B42" s="3"/>
      <c r="C42" s="40"/>
      <c r="D42" s="40"/>
      <c r="E42" s="45"/>
      <c r="F42" s="46"/>
      <c r="G42" s="40"/>
      <c r="H42" s="15"/>
    </row>
    <row r="43" spans="2:8" x14ac:dyDescent="0.25">
      <c r="B43" s="5" t="s">
        <v>46</v>
      </c>
      <c r="C43" s="37">
        <f>+C44</f>
        <v>29069</v>
      </c>
      <c r="D43" s="37">
        <f>+D44</f>
        <v>29069</v>
      </c>
      <c r="E43" s="38"/>
      <c r="F43" s="41" t="s">
        <v>86</v>
      </c>
      <c r="G43" s="40">
        <v>0</v>
      </c>
      <c r="H43" s="15">
        <v>0</v>
      </c>
    </row>
    <row r="44" spans="2:8" x14ac:dyDescent="0.25">
      <c r="B44" s="8" t="s">
        <v>124</v>
      </c>
      <c r="C44" s="40">
        <v>29069</v>
      </c>
      <c r="D44" s="40">
        <v>29069</v>
      </c>
      <c r="E44" s="38"/>
      <c r="F44" s="39" t="s">
        <v>87</v>
      </c>
      <c r="G44" s="37">
        <v>0</v>
      </c>
      <c r="H44" s="16">
        <v>0</v>
      </c>
    </row>
    <row r="45" spans="2:8" ht="30" x14ac:dyDescent="0.25">
      <c r="B45" s="5" t="s">
        <v>50</v>
      </c>
      <c r="C45" s="37">
        <v>0</v>
      </c>
      <c r="D45" s="37">
        <v>0</v>
      </c>
      <c r="E45" s="42"/>
      <c r="F45" s="41" t="s">
        <v>88</v>
      </c>
      <c r="G45" s="40">
        <v>0</v>
      </c>
      <c r="H45" s="15">
        <v>0</v>
      </c>
    </row>
    <row r="46" spans="2:8" ht="48.75" customHeight="1" x14ac:dyDescent="0.25">
      <c r="B46" s="5" t="s">
        <v>51</v>
      </c>
      <c r="C46" s="37">
        <v>0</v>
      </c>
      <c r="D46" s="37">
        <v>0</v>
      </c>
      <c r="E46" s="42"/>
      <c r="F46" s="41" t="s">
        <v>89</v>
      </c>
      <c r="G46" s="40">
        <v>0</v>
      </c>
      <c r="H46" s="15">
        <v>0</v>
      </c>
    </row>
    <row r="47" spans="2:8" x14ac:dyDescent="0.25">
      <c r="B47" s="8" t="s">
        <v>52</v>
      </c>
      <c r="C47" s="40"/>
      <c r="D47" s="40"/>
      <c r="E47" s="42"/>
      <c r="F47" s="41" t="s">
        <v>90</v>
      </c>
      <c r="G47" s="40">
        <v>0</v>
      </c>
      <c r="H47" s="15">
        <v>0</v>
      </c>
    </row>
    <row r="48" spans="2:8" x14ac:dyDescent="0.25">
      <c r="B48" s="5" t="s">
        <v>53</v>
      </c>
      <c r="C48" s="37">
        <v>0</v>
      </c>
      <c r="D48" s="37">
        <v>0</v>
      </c>
      <c r="E48" s="42"/>
      <c r="F48" s="39" t="s">
        <v>91</v>
      </c>
      <c r="G48" s="47">
        <f>+G49+G50+G51</f>
        <v>744905907</v>
      </c>
      <c r="H48" s="20">
        <v>87655672</v>
      </c>
    </row>
    <row r="49" spans="2:8" x14ac:dyDescent="0.25">
      <c r="B49" s="8" t="s">
        <v>54</v>
      </c>
      <c r="C49" s="40">
        <v>0</v>
      </c>
      <c r="D49" s="40">
        <v>0</v>
      </c>
      <c r="E49" s="42"/>
      <c r="F49" s="41" t="s">
        <v>92</v>
      </c>
      <c r="G49" s="43">
        <v>-74102772</v>
      </c>
      <c r="H49" s="19">
        <v>68787038</v>
      </c>
    </row>
    <row r="50" spans="2:8" ht="30" x14ac:dyDescent="0.25">
      <c r="B50" s="8" t="s">
        <v>55</v>
      </c>
      <c r="C50" s="40">
        <v>0</v>
      </c>
      <c r="D50" s="40">
        <v>0</v>
      </c>
      <c r="E50" s="42"/>
      <c r="F50" s="41" t="s">
        <v>93</v>
      </c>
      <c r="G50" s="43">
        <v>813911444</v>
      </c>
      <c r="H50" s="19">
        <v>16377204</v>
      </c>
    </row>
    <row r="51" spans="2:8" ht="47.25" customHeight="1" x14ac:dyDescent="0.25">
      <c r="B51" s="8" t="s">
        <v>56</v>
      </c>
      <c r="C51" s="40">
        <v>0</v>
      </c>
      <c r="D51" s="40">
        <v>0</v>
      </c>
      <c r="E51" s="42"/>
      <c r="F51" s="41" t="s">
        <v>94</v>
      </c>
      <c r="G51" s="40">
        <v>5097235</v>
      </c>
      <c r="H51" s="15">
        <v>2491429</v>
      </c>
    </row>
    <row r="52" spans="2:8" x14ac:dyDescent="0.25">
      <c r="B52" s="8" t="s">
        <v>57</v>
      </c>
      <c r="C52" s="40">
        <v>0</v>
      </c>
      <c r="D52" s="40">
        <v>0</v>
      </c>
      <c r="E52" s="42"/>
      <c r="F52" s="46"/>
      <c r="G52" s="40"/>
      <c r="H52" s="15"/>
    </row>
    <row r="53" spans="2:8" x14ac:dyDescent="0.25">
      <c r="B53" s="8"/>
      <c r="C53" s="40"/>
      <c r="D53" s="40"/>
      <c r="E53" s="42"/>
      <c r="F53" s="39" t="s">
        <v>9</v>
      </c>
      <c r="G53" s="37">
        <v>12946193914</v>
      </c>
      <c r="H53" s="16">
        <v>11890609434</v>
      </c>
    </row>
    <row r="54" spans="2:8" x14ac:dyDescent="0.25">
      <c r="B54" s="5" t="s">
        <v>8</v>
      </c>
      <c r="C54" s="37">
        <v>14574066701</v>
      </c>
      <c r="D54" s="37">
        <v>11564591631</v>
      </c>
      <c r="E54" s="38"/>
      <c r="F54" s="41"/>
      <c r="G54" s="40"/>
      <c r="H54" s="15"/>
    </row>
    <row r="55" spans="2:8" x14ac:dyDescent="0.25">
      <c r="B55" s="8"/>
      <c r="C55" s="40"/>
      <c r="D55" s="40"/>
      <c r="E55" s="38"/>
      <c r="F55" s="39" t="s">
        <v>11</v>
      </c>
      <c r="G55" s="40"/>
      <c r="H55" s="15"/>
    </row>
    <row r="56" spans="2:8" x14ac:dyDescent="0.25">
      <c r="B56" s="5" t="s">
        <v>10</v>
      </c>
      <c r="C56" s="40"/>
      <c r="D56" s="40"/>
      <c r="E56" s="48"/>
      <c r="F56" s="41" t="s">
        <v>104</v>
      </c>
      <c r="G56" s="40">
        <v>94981</v>
      </c>
      <c r="H56" s="15">
        <v>94981</v>
      </c>
    </row>
    <row r="57" spans="2:8" x14ac:dyDescent="0.25">
      <c r="B57" s="8" t="s">
        <v>95</v>
      </c>
      <c r="C57" s="40">
        <v>1955598539</v>
      </c>
      <c r="D57" s="40">
        <v>1567161270</v>
      </c>
      <c r="E57" s="38"/>
      <c r="F57" s="41" t="s">
        <v>105</v>
      </c>
      <c r="G57" s="40">
        <v>0</v>
      </c>
      <c r="H57" s="15">
        <v>0</v>
      </c>
    </row>
    <row r="58" spans="2:8" ht="30" x14ac:dyDescent="0.25">
      <c r="B58" s="8" t="s">
        <v>96</v>
      </c>
      <c r="C58" s="40">
        <v>24169</v>
      </c>
      <c r="D58" s="40">
        <v>24169</v>
      </c>
      <c r="E58" s="38"/>
      <c r="F58" s="41" t="s">
        <v>106</v>
      </c>
      <c r="G58" s="40">
        <v>6700445687</v>
      </c>
      <c r="H58" s="15">
        <v>7049439629</v>
      </c>
    </row>
    <row r="59" spans="2:8" ht="30" x14ac:dyDescent="0.25">
      <c r="B59" s="8" t="s">
        <v>97</v>
      </c>
      <c r="C59" s="40">
        <v>11463675351</v>
      </c>
      <c r="D59" s="40">
        <v>11082876961</v>
      </c>
      <c r="E59" s="38"/>
      <c r="F59" s="41" t="s">
        <v>107</v>
      </c>
      <c r="G59" s="40">
        <v>0</v>
      </c>
      <c r="H59" s="15">
        <v>0</v>
      </c>
    </row>
    <row r="60" spans="2:8" ht="30" x14ac:dyDescent="0.25">
      <c r="B60" s="8" t="s">
        <v>98</v>
      </c>
      <c r="C60" s="40">
        <v>2923810572</v>
      </c>
      <c r="D60" s="40">
        <v>2879677786</v>
      </c>
      <c r="E60" s="38"/>
      <c r="F60" s="41" t="s">
        <v>108</v>
      </c>
      <c r="G60" s="40">
        <v>13327826</v>
      </c>
      <c r="H60" s="15">
        <v>12805341</v>
      </c>
    </row>
    <row r="61" spans="2:8" x14ac:dyDescent="0.25">
      <c r="B61" s="8" t="s">
        <v>99</v>
      </c>
      <c r="C61" s="40">
        <v>151698637</v>
      </c>
      <c r="D61" s="40">
        <v>149444797</v>
      </c>
      <c r="E61" s="38"/>
      <c r="F61" s="41" t="s">
        <v>109</v>
      </c>
      <c r="G61" s="40">
        <v>0</v>
      </c>
      <c r="H61" s="15">
        <v>0</v>
      </c>
    </row>
    <row r="62" spans="2:8" ht="30" x14ac:dyDescent="0.25">
      <c r="B62" s="8" t="s">
        <v>100</v>
      </c>
      <c r="C62" s="49">
        <v>-3645921</v>
      </c>
      <c r="D62" s="49">
        <v>-3539638</v>
      </c>
      <c r="E62" s="42"/>
      <c r="F62" s="46"/>
      <c r="G62" s="40"/>
      <c r="H62" s="15"/>
    </row>
    <row r="63" spans="2:8" x14ac:dyDescent="0.25">
      <c r="B63" s="8" t="s">
        <v>101</v>
      </c>
      <c r="C63" s="40"/>
      <c r="D63" s="40"/>
      <c r="E63" s="42"/>
      <c r="F63" s="39" t="s">
        <v>12</v>
      </c>
      <c r="G63" s="37">
        <v>6713868495</v>
      </c>
      <c r="H63" s="16">
        <v>7062339952</v>
      </c>
    </row>
    <row r="64" spans="2:8" ht="30" x14ac:dyDescent="0.25">
      <c r="B64" s="8" t="s">
        <v>102</v>
      </c>
      <c r="C64" s="40"/>
      <c r="D64" s="40"/>
      <c r="E64" s="42"/>
      <c r="F64" s="46"/>
      <c r="G64" s="40"/>
      <c r="H64" s="15"/>
    </row>
    <row r="65" spans="2:8" x14ac:dyDescent="0.25">
      <c r="B65" s="8" t="s">
        <v>103</v>
      </c>
      <c r="C65" s="40"/>
      <c r="D65" s="40"/>
      <c r="E65" s="38"/>
      <c r="F65" s="39" t="s">
        <v>13</v>
      </c>
      <c r="G65" s="37">
        <v>19660062409</v>
      </c>
      <c r="H65" s="16">
        <v>18952949386</v>
      </c>
    </row>
    <row r="66" spans="2:8" x14ac:dyDescent="0.25">
      <c r="B66" s="3"/>
      <c r="C66" s="40"/>
      <c r="D66" s="40"/>
      <c r="E66" s="48"/>
      <c r="F66" s="46"/>
      <c r="G66" s="44"/>
      <c r="H66" s="12"/>
    </row>
    <row r="67" spans="2:8" x14ac:dyDescent="0.25">
      <c r="B67" s="8" t="s">
        <v>14</v>
      </c>
      <c r="C67" s="37">
        <f>+C57+C58+C59+C60+C61+C62</f>
        <v>16491161347</v>
      </c>
      <c r="D67" s="37">
        <f>+D57+D58+D59+D60+D61+D62</f>
        <v>15675645345</v>
      </c>
      <c r="E67" s="38"/>
      <c r="F67" s="39" t="s">
        <v>15</v>
      </c>
      <c r="G67" s="40"/>
      <c r="H67" s="15"/>
    </row>
    <row r="68" spans="2:8" x14ac:dyDescent="0.25">
      <c r="B68" s="3"/>
      <c r="C68" s="40"/>
      <c r="D68" s="40"/>
      <c r="E68" s="48"/>
      <c r="F68" s="46"/>
      <c r="G68" s="40"/>
      <c r="H68" s="15"/>
    </row>
    <row r="69" spans="2:8" x14ac:dyDescent="0.25">
      <c r="B69" s="5" t="s">
        <v>16</v>
      </c>
      <c r="C69" s="37">
        <v>31038228048</v>
      </c>
      <c r="D69" s="37">
        <v>27240236976</v>
      </c>
      <c r="E69" s="38"/>
      <c r="F69" s="39" t="s">
        <v>17</v>
      </c>
      <c r="G69" s="50">
        <f>+G72</f>
        <v>-2200333871</v>
      </c>
      <c r="H69" s="18">
        <f>+H72</f>
        <v>-2241472799</v>
      </c>
    </row>
    <row r="70" spans="2:8" x14ac:dyDescent="0.25">
      <c r="B70" s="3"/>
      <c r="C70" s="40"/>
      <c r="D70" s="40"/>
      <c r="E70" s="48"/>
      <c r="F70" s="45" t="s">
        <v>110</v>
      </c>
      <c r="G70" s="40">
        <v>0</v>
      </c>
      <c r="H70" s="15">
        <v>0</v>
      </c>
    </row>
    <row r="71" spans="2:8" x14ac:dyDescent="0.25">
      <c r="B71" s="3"/>
      <c r="C71" s="40"/>
      <c r="D71" s="40"/>
      <c r="E71" s="45"/>
      <c r="F71" s="41" t="s">
        <v>111</v>
      </c>
      <c r="G71" s="40">
        <v>0</v>
      </c>
      <c r="H71" s="15">
        <v>0</v>
      </c>
    </row>
    <row r="72" spans="2:8" x14ac:dyDescent="0.25">
      <c r="B72" s="3"/>
      <c r="C72" s="40"/>
      <c r="D72" s="40"/>
      <c r="E72" s="48"/>
      <c r="F72" s="41" t="s">
        <v>112</v>
      </c>
      <c r="G72" s="49">
        <v>-2200333871</v>
      </c>
      <c r="H72" s="13">
        <v>-2241472799</v>
      </c>
    </row>
    <row r="73" spans="2:8" x14ac:dyDescent="0.25">
      <c r="B73" s="3"/>
      <c r="C73" s="40"/>
      <c r="D73" s="40"/>
      <c r="E73" s="48"/>
      <c r="F73" s="39" t="s">
        <v>18</v>
      </c>
      <c r="G73" s="37">
        <v>13578499510</v>
      </c>
      <c r="H73" s="16">
        <v>10528760389</v>
      </c>
    </row>
    <row r="74" spans="2:8" x14ac:dyDescent="0.25">
      <c r="B74" s="3"/>
      <c r="C74" s="40"/>
      <c r="D74" s="40"/>
      <c r="E74" s="48"/>
      <c r="F74" s="41" t="s">
        <v>113</v>
      </c>
      <c r="G74" s="40">
        <v>4212079540</v>
      </c>
      <c r="H74" s="15">
        <v>5705073545</v>
      </c>
    </row>
    <row r="75" spans="2:8" x14ac:dyDescent="0.25">
      <c r="B75" s="3"/>
      <c r="C75" s="40"/>
      <c r="D75" s="40"/>
      <c r="E75" s="48"/>
      <c r="F75" s="41" t="s">
        <v>114</v>
      </c>
      <c r="G75" s="40">
        <v>9366420928</v>
      </c>
      <c r="H75" s="15">
        <v>4823687802</v>
      </c>
    </row>
    <row r="76" spans="2:8" x14ac:dyDescent="0.25">
      <c r="B76" s="3"/>
      <c r="C76" s="40"/>
      <c r="D76" s="40"/>
      <c r="E76" s="48"/>
      <c r="F76" s="45" t="s">
        <v>115</v>
      </c>
      <c r="G76" s="40">
        <v>0</v>
      </c>
      <c r="H76" s="15">
        <v>0</v>
      </c>
    </row>
    <row r="77" spans="2:8" x14ac:dyDescent="0.25">
      <c r="B77" s="3"/>
      <c r="C77" s="40"/>
      <c r="D77" s="40"/>
      <c r="E77" s="45"/>
      <c r="F77" s="45" t="s">
        <v>116</v>
      </c>
      <c r="G77" s="40">
        <v>0</v>
      </c>
      <c r="H77" s="15">
        <v>0</v>
      </c>
    </row>
    <row r="78" spans="2:8" x14ac:dyDescent="0.25">
      <c r="B78" s="3"/>
      <c r="C78" s="40"/>
      <c r="D78" s="40"/>
      <c r="E78" s="45"/>
      <c r="F78" s="41" t="s">
        <v>117</v>
      </c>
      <c r="G78" s="49">
        <v>-958</v>
      </c>
      <c r="H78" s="13">
        <v>-958</v>
      </c>
    </row>
    <row r="79" spans="2:8" ht="30" x14ac:dyDescent="0.25">
      <c r="B79" s="3"/>
      <c r="C79" s="40"/>
      <c r="D79" s="40"/>
      <c r="E79" s="48"/>
      <c r="F79" s="39" t="s">
        <v>118</v>
      </c>
      <c r="G79" s="37">
        <v>0</v>
      </c>
      <c r="H79" s="16">
        <v>0</v>
      </c>
    </row>
    <row r="80" spans="2:8" x14ac:dyDescent="0.25">
      <c r="B80" s="3"/>
      <c r="C80" s="40"/>
      <c r="D80" s="40"/>
      <c r="E80" s="48"/>
      <c r="F80" s="41"/>
      <c r="G80" s="40"/>
      <c r="H80" s="15"/>
    </row>
    <row r="81" spans="2:8" x14ac:dyDescent="0.25">
      <c r="B81" s="3"/>
      <c r="C81" s="40"/>
      <c r="D81" s="40"/>
      <c r="E81" s="48"/>
      <c r="F81" s="41" t="s">
        <v>119</v>
      </c>
      <c r="G81" s="40">
        <v>0</v>
      </c>
      <c r="H81" s="15">
        <v>0</v>
      </c>
    </row>
    <row r="82" spans="2:8" x14ac:dyDescent="0.25">
      <c r="B82" s="3"/>
      <c r="C82" s="40"/>
      <c r="D82" s="40"/>
      <c r="E82" s="48"/>
      <c r="F82" s="41" t="s">
        <v>120</v>
      </c>
      <c r="G82" s="40">
        <v>0</v>
      </c>
      <c r="H82" s="15">
        <v>0</v>
      </c>
    </row>
    <row r="83" spans="2:8" x14ac:dyDescent="0.25">
      <c r="B83" s="3"/>
      <c r="C83" s="40"/>
      <c r="D83" s="40"/>
      <c r="E83" s="48"/>
      <c r="F83" s="39" t="s">
        <v>19</v>
      </c>
      <c r="G83" s="37">
        <v>11378165639</v>
      </c>
      <c r="H83" s="16">
        <v>8287287590</v>
      </c>
    </row>
    <row r="84" spans="2:8" x14ac:dyDescent="0.25">
      <c r="B84" s="3"/>
      <c r="C84" s="40"/>
      <c r="D84" s="40"/>
      <c r="E84" s="48"/>
      <c r="F84" s="39" t="s">
        <v>20</v>
      </c>
      <c r="G84" s="37">
        <v>31038228048</v>
      </c>
      <c r="H84" s="16">
        <v>27240236976</v>
      </c>
    </row>
    <row r="85" spans="2:8" x14ac:dyDescent="0.25">
      <c r="B85" s="3"/>
      <c r="C85" s="40"/>
      <c r="D85" s="40"/>
      <c r="E85" s="48"/>
      <c r="F85" s="46"/>
      <c r="G85" s="40"/>
      <c r="H85" s="15"/>
    </row>
    <row r="86" spans="2:8" x14ac:dyDescent="0.25">
      <c r="B86" s="9"/>
      <c r="C86" s="51"/>
      <c r="D86" s="51"/>
      <c r="E86" s="52"/>
      <c r="F86" s="53"/>
      <c r="G86" s="51"/>
      <c r="H86" s="17"/>
    </row>
  </sheetData>
  <mergeCells count="11">
    <mergeCell ref="B9:B10"/>
    <mergeCell ref="F9:F10"/>
    <mergeCell ref="D4:F4"/>
    <mergeCell ref="B5:H5"/>
    <mergeCell ref="B6:H6"/>
    <mergeCell ref="B7:H7"/>
    <mergeCell ref="B8:H8"/>
    <mergeCell ref="D9:D10"/>
    <mergeCell ref="C9:C10"/>
    <mergeCell ref="H9:H10"/>
    <mergeCell ref="G9:G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PEREZ ANTONIO</dc:creator>
  <cp:lastModifiedBy>CLAUDIA IVETTE  SOTO PINEDA</cp:lastModifiedBy>
  <cp:lastPrinted>2018-02-01T20:01:28Z</cp:lastPrinted>
  <dcterms:created xsi:type="dcterms:W3CDTF">2017-02-13T20:02:02Z</dcterms:created>
  <dcterms:modified xsi:type="dcterms:W3CDTF">2018-05-04T21:26:14Z</dcterms:modified>
</cp:coreProperties>
</file>