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90" yWindow="420" windowWidth="20730" windowHeight="11700"/>
  </bookViews>
  <sheets>
    <sheet name="Hoja 1" sheetId="4" r:id="rId1"/>
    <sheet name="Hoja2" sheetId="2" r:id="rId2"/>
    <sheet name="Hoja3" sheetId="3" r:id="rId3"/>
  </sheets>
  <definedNames>
    <definedName name="_xlnm.Print_Area" localSheetId="0">'Hoja 1'!$B$1:$E$76</definedName>
  </definedNames>
  <calcPr calcId="144525"/>
</workbook>
</file>

<file path=xl/calcChain.xml><?xml version="1.0" encoding="utf-8"?>
<calcChain xmlns="http://schemas.openxmlformats.org/spreadsheetml/2006/main">
  <c r="D71" i="4" l="1"/>
  <c r="E71" i="4"/>
  <c r="C71" i="4"/>
  <c r="D69" i="4"/>
  <c r="E69" i="4"/>
  <c r="C69" i="4"/>
  <c r="D68" i="4"/>
  <c r="E68" i="4"/>
  <c r="C68" i="4"/>
  <c r="D66" i="4"/>
  <c r="E66" i="4"/>
  <c r="C66" i="4"/>
  <c r="D42" i="4"/>
  <c r="E42" i="4"/>
  <c r="D39" i="4"/>
  <c r="D45" i="4" s="1"/>
  <c r="E39" i="4"/>
  <c r="E45" i="4" s="1"/>
  <c r="C56" i="4"/>
  <c r="D51" i="4"/>
  <c r="E51" i="4"/>
  <c r="C51" i="4"/>
  <c r="E54" i="4"/>
  <c r="D54" i="4"/>
  <c r="C54" i="4"/>
  <c r="C53" i="4"/>
  <c r="C39" i="4"/>
  <c r="C67" i="4" l="1"/>
  <c r="E58" i="4"/>
  <c r="D58" i="4"/>
  <c r="C52" i="4"/>
  <c r="C60" i="4" s="1"/>
  <c r="C61" i="4" s="1"/>
  <c r="C42" i="4"/>
  <c r="C45" i="4" s="1"/>
  <c r="D32" i="4"/>
  <c r="C32" i="4"/>
  <c r="C27" i="4"/>
  <c r="C29" i="4" s="1"/>
  <c r="C19" i="4"/>
  <c r="D15" i="4"/>
  <c r="C15" i="4"/>
  <c r="C75" i="4" l="1"/>
  <c r="C76" i="4" s="1"/>
  <c r="C35" i="4"/>
  <c r="C25" i="4"/>
  <c r="D67" i="4"/>
  <c r="D75" i="4" s="1"/>
  <c r="D76" i="4" s="1"/>
  <c r="E32" i="4"/>
  <c r="E15" i="4"/>
  <c r="E53" i="4"/>
  <c r="E52" i="4" s="1"/>
  <c r="D53" i="4"/>
  <c r="D52" i="4" s="1"/>
  <c r="E67" i="4"/>
  <c r="E75" i="4" s="1"/>
  <c r="E76" i="4" s="1"/>
  <c r="E60" i="4" l="1"/>
  <c r="E61" i="4" s="1"/>
  <c r="D60" i="4"/>
  <c r="D61" i="4" s="1"/>
  <c r="D56" i="4"/>
  <c r="E56" i="4"/>
  <c r="D19" i="4"/>
  <c r="D25" i="4"/>
  <c r="D27" i="4" s="1"/>
  <c r="D29" i="4" s="1"/>
  <c r="D35" i="4" s="1"/>
  <c r="E19" i="4"/>
  <c r="E25" i="4" s="1"/>
  <c r="E27" i="4" s="1"/>
  <c r="E29" i="4" s="1"/>
  <c r="E35" i="4" s="1"/>
</calcChain>
</file>

<file path=xl/sharedStrings.xml><?xml version="1.0" encoding="utf-8"?>
<sst xmlns="http://schemas.openxmlformats.org/spreadsheetml/2006/main" count="65" uniqueCount="51">
  <si>
    <t>GOBIERNO ESTATAL CONSOLIDADO</t>
  </si>
  <si>
    <t>Balance Presupuestario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</si>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</sst>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/>
    <xf numFmtId="4" fontId="3" fillId="2" borderId="7" xfId="0" applyNumberFormat="1" applyFont="1" applyFill="1" applyBorder="1"/>
    <xf numFmtId="49" fontId="2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0" fontId="0" fillId="2" borderId="5" xfId="0" applyFont="1" applyFill="1" applyBorder="1"/>
    <xf numFmtId="3" fontId="2" fillId="2" borderId="0" xfId="0" applyNumberFormat="1" applyFont="1" applyFill="1"/>
    <xf numFmtId="4" fontId="2" fillId="2" borderId="0" xfId="0" applyNumberFormat="1" applyFont="1" applyFill="1"/>
    <xf numFmtId="4" fontId="0" fillId="2" borderId="0" xfId="0" applyNumberFormat="1" applyFont="1" applyFill="1"/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845344</xdr:colOff>
      <xdr:row>2</xdr:row>
      <xdr:rowOff>11906</xdr:rowOff>
    </xdr:from>
    <xdr:to>
      <xdr:col>4</xdr:col>
      <xdr:colOff>1345407</xdr:colOff>
      <xdr:row>6</xdr:row>
      <xdr:rowOff>59530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69" r="7857" b="15089"/>
        <a:stretch/>
      </xdr:blipFill>
      <xdr:spPr bwMode="auto">
        <a:xfrm>
          <a:off x="9346407" y="392906"/>
          <a:ext cx="3429000" cy="809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01"/>
  <sheetViews>
    <sheetView tabSelected="1" zoomScale="80" zoomScaleNormal="80" workbookViewId="0">
      <selection activeCell="L14" sqref="L14"/>
    </sheetView>
  </sheetViews>
  <sheetFormatPr baseColWidth="10" defaultRowHeight="15" x14ac:dyDescent="0.25"/>
  <cols>
    <col min="1" max="1" width="11.42578125" style="40"/>
    <col min="2" max="2" width="116.140625" style="41" customWidth="1"/>
    <col min="3" max="3" width="25" style="40" bestFit="1" customWidth="1"/>
    <col min="4" max="4" width="18.85546875" style="40" bestFit="1" customWidth="1"/>
    <col min="5" max="5" width="22.85546875" style="40" bestFit="1" customWidth="1"/>
    <col min="6" max="16384" width="11.42578125" style="40"/>
  </cols>
  <sheetData>
    <row r="7" spans="2:6" ht="15.75" thickBot="1" x14ac:dyDescent="0.3">
      <c r="B7" s="39"/>
    </row>
    <row r="8" spans="2:6" ht="15.75" x14ac:dyDescent="0.25">
      <c r="B8" s="46" t="s">
        <v>0</v>
      </c>
      <c r="C8" s="47"/>
      <c r="D8" s="47"/>
      <c r="E8" s="48"/>
    </row>
    <row r="9" spans="2:6" ht="15.75" x14ac:dyDescent="0.25">
      <c r="B9" s="49" t="s">
        <v>1</v>
      </c>
      <c r="C9" s="50"/>
      <c r="D9" s="50"/>
      <c r="E9" s="51"/>
    </row>
    <row r="10" spans="2:6" ht="15.75" x14ac:dyDescent="0.25">
      <c r="B10" s="49" t="s">
        <v>50</v>
      </c>
      <c r="C10" s="50"/>
      <c r="D10" s="50"/>
      <c r="E10" s="51"/>
    </row>
    <row r="11" spans="2:6" ht="16.5" thickBot="1" x14ac:dyDescent="0.3">
      <c r="B11" s="52" t="s">
        <v>2</v>
      </c>
      <c r="C11" s="53"/>
      <c r="D11" s="53"/>
      <c r="E11" s="54"/>
    </row>
    <row r="12" spans="2:6" ht="15.75" thickBot="1" x14ac:dyDescent="0.3"/>
    <row r="13" spans="2:6" x14ac:dyDescent="0.25">
      <c r="B13" s="59" t="s">
        <v>3</v>
      </c>
      <c r="C13" s="55" t="s">
        <v>24</v>
      </c>
      <c r="D13" s="29" t="s">
        <v>4</v>
      </c>
      <c r="E13" s="56" t="s">
        <v>25</v>
      </c>
    </row>
    <row r="14" spans="2:6" ht="15.75" thickBot="1" x14ac:dyDescent="0.3">
      <c r="B14" s="60"/>
      <c r="C14" s="57"/>
      <c r="D14" s="30"/>
      <c r="E14" s="58"/>
    </row>
    <row r="15" spans="2:6" x14ac:dyDescent="0.25">
      <c r="B15" s="3" t="s">
        <v>6</v>
      </c>
      <c r="C15" s="12">
        <f>+C16+C17+C18</f>
        <v>74084024124</v>
      </c>
      <c r="D15" s="13">
        <f>+D16+D17+D18</f>
        <v>86570475311</v>
      </c>
      <c r="E15" s="13">
        <f t="shared" ref="E15" si="0">+E16+E17+E18</f>
        <v>86570475311</v>
      </c>
      <c r="F15" s="42"/>
    </row>
    <row r="16" spans="2:6" x14ac:dyDescent="0.25">
      <c r="B16" s="4" t="s">
        <v>26</v>
      </c>
      <c r="C16" s="14">
        <v>26481562619</v>
      </c>
      <c r="D16" s="15">
        <v>29106682275</v>
      </c>
      <c r="E16" s="15">
        <v>29106682275</v>
      </c>
    </row>
    <row r="17" spans="2:6" x14ac:dyDescent="0.25">
      <c r="B17" s="4" t="s">
        <v>27</v>
      </c>
      <c r="C17" s="14">
        <v>47295055505</v>
      </c>
      <c r="D17" s="15">
        <v>51640747840</v>
      </c>
      <c r="E17" s="15">
        <v>51640747840</v>
      </c>
    </row>
    <row r="18" spans="2:6" x14ac:dyDescent="0.25">
      <c r="B18" s="4" t="s">
        <v>28</v>
      </c>
      <c r="C18" s="14">
        <v>307406000</v>
      </c>
      <c r="D18" s="15">
        <v>5823045196</v>
      </c>
      <c r="E18" s="15">
        <v>5823045196</v>
      </c>
    </row>
    <row r="19" spans="2:6" x14ac:dyDescent="0.25">
      <c r="B19" s="5" t="s">
        <v>9</v>
      </c>
      <c r="C19" s="17">
        <f>+C20+C21</f>
        <v>66449863041.199997</v>
      </c>
      <c r="D19" s="18">
        <f t="shared" ref="D19:E19" si="1">+D20+D21</f>
        <v>81327328192.449997</v>
      </c>
      <c r="E19" s="17">
        <f t="shared" si="1"/>
        <v>78940519881.880005</v>
      </c>
      <c r="F19" s="42"/>
    </row>
    <row r="20" spans="2:6" x14ac:dyDescent="0.25">
      <c r="B20" s="4" t="s">
        <v>29</v>
      </c>
      <c r="C20" s="14">
        <v>17302360954.27</v>
      </c>
      <c r="D20" s="15">
        <v>26268442470.98</v>
      </c>
      <c r="E20" s="15">
        <v>24613377720.599998</v>
      </c>
    </row>
    <row r="21" spans="2:6" x14ac:dyDescent="0.25">
      <c r="B21" s="4" t="s">
        <v>30</v>
      </c>
      <c r="C21" s="14">
        <v>49147502086.93</v>
      </c>
      <c r="D21" s="15">
        <v>55058885721.470001</v>
      </c>
      <c r="E21" s="15">
        <v>54327142161.279999</v>
      </c>
    </row>
    <row r="22" spans="2:6" x14ac:dyDescent="0.25">
      <c r="B22" s="5" t="s">
        <v>12</v>
      </c>
      <c r="C22" s="25"/>
      <c r="D22" s="19">
        <v>0</v>
      </c>
      <c r="E22" s="20">
        <v>0</v>
      </c>
    </row>
    <row r="23" spans="2:6" x14ac:dyDescent="0.25">
      <c r="B23" s="4" t="s">
        <v>31</v>
      </c>
      <c r="C23" s="26"/>
      <c r="D23" s="15">
        <v>0</v>
      </c>
      <c r="E23" s="16">
        <v>0</v>
      </c>
    </row>
    <row r="24" spans="2:6" x14ac:dyDescent="0.25">
      <c r="B24" s="4" t="s">
        <v>32</v>
      </c>
      <c r="C24" s="25"/>
      <c r="D24" s="15">
        <v>0</v>
      </c>
      <c r="E24" s="16">
        <v>0</v>
      </c>
    </row>
    <row r="25" spans="2:6" x14ac:dyDescent="0.25">
      <c r="B25" s="5" t="s">
        <v>44</v>
      </c>
      <c r="C25" s="19">
        <f>+C15-C19+C22</f>
        <v>7634161082.8000031</v>
      </c>
      <c r="D25" s="19">
        <f>+D15-D19+D22</f>
        <v>5243147118.5500031</v>
      </c>
      <c r="E25" s="19">
        <f>+E15-E19+E22</f>
        <v>7629955429.1199951</v>
      </c>
      <c r="F25" s="42"/>
    </row>
    <row r="26" spans="2:6" x14ac:dyDescent="0.25">
      <c r="B26" s="5"/>
      <c r="C26" s="14"/>
      <c r="D26" s="15"/>
      <c r="E26" s="16"/>
    </row>
    <row r="27" spans="2:6" x14ac:dyDescent="0.25">
      <c r="B27" s="5" t="s">
        <v>15</v>
      </c>
      <c r="C27" s="19">
        <f>+C24-C18</f>
        <v>-307406000</v>
      </c>
      <c r="D27" s="28">
        <f>+D25-D18</f>
        <v>-579898077.44999695</v>
      </c>
      <c r="E27" s="19">
        <f>+E25-E18</f>
        <v>1806910233.1199951</v>
      </c>
      <c r="F27" s="42"/>
    </row>
    <row r="28" spans="2:6" x14ac:dyDescent="0.25">
      <c r="B28" s="4"/>
      <c r="C28" s="14"/>
      <c r="D28" s="15"/>
      <c r="E28" s="16"/>
    </row>
    <row r="29" spans="2:6" ht="15.75" thickBot="1" x14ac:dyDescent="0.3">
      <c r="B29" s="6" t="s">
        <v>16</v>
      </c>
      <c r="C29" s="21">
        <f>+C27-C23</f>
        <v>-307406000</v>
      </c>
      <c r="D29" s="22">
        <f>+D27-D22</f>
        <v>-579898077.44999695</v>
      </c>
      <c r="E29" s="22">
        <f>+E27-E22</f>
        <v>1806910233.1199951</v>
      </c>
      <c r="F29" s="42"/>
    </row>
    <row r="30" spans="2:6" ht="15.75" thickBot="1" x14ac:dyDescent="0.3">
      <c r="B30" s="39"/>
      <c r="C30" s="43"/>
      <c r="D30" s="43"/>
      <c r="E30" s="43"/>
    </row>
    <row r="31" spans="2:6" ht="15.75" thickBot="1" x14ac:dyDescent="0.3">
      <c r="B31" s="61" t="s">
        <v>17</v>
      </c>
      <c r="C31" s="7" t="s">
        <v>18</v>
      </c>
      <c r="D31" s="7" t="s">
        <v>4</v>
      </c>
      <c r="E31" s="7" t="s">
        <v>5</v>
      </c>
    </row>
    <row r="32" spans="2:6" x14ac:dyDescent="0.25">
      <c r="B32" s="5" t="s">
        <v>19</v>
      </c>
      <c r="C32" s="20">
        <f>+C33+C34</f>
        <v>1066023432</v>
      </c>
      <c r="D32" s="20">
        <f t="shared" ref="D32:E32" si="2">+D33+D34</f>
        <v>1854433981.8399999</v>
      </c>
      <c r="E32" s="20">
        <f t="shared" si="2"/>
        <v>1854433981.8399999</v>
      </c>
    </row>
    <row r="33" spans="2:5" x14ac:dyDescent="0.25">
      <c r="B33" s="4" t="s">
        <v>33</v>
      </c>
      <c r="C33" s="16">
        <v>914259284</v>
      </c>
      <c r="D33" s="16">
        <v>1379020700.25</v>
      </c>
      <c r="E33" s="16">
        <v>1379020700.25</v>
      </c>
    </row>
    <row r="34" spans="2:5" x14ac:dyDescent="0.25">
      <c r="B34" s="4" t="s">
        <v>34</v>
      </c>
      <c r="C34" s="16">
        <v>151764148</v>
      </c>
      <c r="D34" s="16">
        <v>475413281.58999997</v>
      </c>
      <c r="E34" s="16">
        <v>475413281.58999997</v>
      </c>
    </row>
    <row r="35" spans="2:5" ht="15.75" thickBot="1" x14ac:dyDescent="0.3">
      <c r="B35" s="6" t="s">
        <v>20</v>
      </c>
      <c r="C35" s="21">
        <f>+C29+C32</f>
        <v>758617432</v>
      </c>
      <c r="D35" s="38">
        <f t="shared" ref="D35:E35" si="3">+D29+D32</f>
        <v>1274535904.390003</v>
      </c>
      <c r="E35" s="22">
        <f t="shared" si="3"/>
        <v>3661344214.9599953</v>
      </c>
    </row>
    <row r="36" spans="2:5" ht="15.75" thickBot="1" x14ac:dyDescent="0.3">
      <c r="B36" s="39"/>
      <c r="C36" s="44"/>
      <c r="D36" s="44"/>
      <c r="E36" s="44"/>
    </row>
    <row r="37" spans="2:5" x14ac:dyDescent="0.25">
      <c r="B37" s="59" t="s">
        <v>17</v>
      </c>
      <c r="C37" s="33" t="s">
        <v>21</v>
      </c>
      <c r="D37" s="33" t="s">
        <v>4</v>
      </c>
      <c r="E37" s="35" t="s">
        <v>25</v>
      </c>
    </row>
    <row r="38" spans="2:5" ht="15.75" thickBot="1" x14ac:dyDescent="0.3">
      <c r="B38" s="60"/>
      <c r="C38" s="34"/>
      <c r="D38" s="34"/>
      <c r="E38" s="36"/>
    </row>
    <row r="39" spans="2:5" x14ac:dyDescent="0.25">
      <c r="B39" s="8" t="s">
        <v>22</v>
      </c>
      <c r="C39" s="19">
        <f>C40+C41</f>
        <v>3891926900.8000002</v>
      </c>
      <c r="D39" s="19">
        <f t="shared" ref="D39:E39" si="4">D40+D41</f>
        <v>5185288938.0699997</v>
      </c>
      <c r="E39" s="19">
        <f t="shared" si="4"/>
        <v>5185251938.0699997</v>
      </c>
    </row>
    <row r="40" spans="2:5" x14ac:dyDescent="0.25">
      <c r="B40" s="9" t="s">
        <v>35</v>
      </c>
      <c r="C40" s="15">
        <v>2573900422</v>
      </c>
      <c r="D40" s="15">
        <v>2699382703.7600002</v>
      </c>
      <c r="E40" s="15">
        <v>2699373703.7600002</v>
      </c>
    </row>
    <row r="41" spans="2:5" x14ac:dyDescent="0.25">
      <c r="B41" s="9" t="s">
        <v>36</v>
      </c>
      <c r="C41" s="15">
        <v>1318026478.8</v>
      </c>
      <c r="D41" s="15">
        <v>2485906234.3099999</v>
      </c>
      <c r="E41" s="15">
        <v>2485878234.3099999</v>
      </c>
    </row>
    <row r="42" spans="2:5" x14ac:dyDescent="0.25">
      <c r="B42" s="8" t="s">
        <v>23</v>
      </c>
      <c r="C42" s="19">
        <f>+C43+C44</f>
        <v>2527851126.8000002</v>
      </c>
      <c r="D42" s="19">
        <f t="shared" ref="D42:E42" si="5">+D43+D44</f>
        <v>3234110535.8500004</v>
      </c>
      <c r="E42" s="19">
        <f t="shared" si="5"/>
        <v>3234110535.8500004</v>
      </c>
    </row>
    <row r="43" spans="2:5" x14ac:dyDescent="0.25">
      <c r="B43" s="9" t="s">
        <v>37</v>
      </c>
      <c r="C43" s="15">
        <v>1361588796</v>
      </c>
      <c r="D43" s="15">
        <v>1254147585.1700001</v>
      </c>
      <c r="E43" s="16">
        <v>1254147585.1700001</v>
      </c>
    </row>
    <row r="44" spans="2:5" x14ac:dyDescent="0.25">
      <c r="B44" s="9" t="s">
        <v>38</v>
      </c>
      <c r="C44" s="15">
        <v>1166262330.8</v>
      </c>
      <c r="D44" s="15">
        <v>1979962950.6800001</v>
      </c>
      <c r="E44" s="16">
        <v>1979962950.6800001</v>
      </c>
    </row>
    <row r="45" spans="2:5" ht="15.75" thickBot="1" x14ac:dyDescent="0.3">
      <c r="B45" s="1" t="s">
        <v>45</v>
      </c>
      <c r="C45" s="37">
        <f>+C39-C42</f>
        <v>1364075774</v>
      </c>
      <c r="D45" s="37">
        <f t="shared" ref="D45:E45" si="6">+D39-D42</f>
        <v>1951178402.2199993</v>
      </c>
      <c r="E45" s="37">
        <f t="shared" si="6"/>
        <v>1951141402.2199993</v>
      </c>
    </row>
    <row r="46" spans="2:5" x14ac:dyDescent="0.25">
      <c r="C46" s="45"/>
      <c r="D46" s="45"/>
      <c r="E46" s="45"/>
    </row>
    <row r="47" spans="2:5" ht="15.75" thickBot="1" x14ac:dyDescent="0.3">
      <c r="C47" s="45"/>
      <c r="D47" s="45"/>
      <c r="E47" s="45"/>
    </row>
    <row r="48" spans="2:5" x14ac:dyDescent="0.25">
      <c r="B48" s="59" t="s">
        <v>17</v>
      </c>
      <c r="C48" s="33" t="s">
        <v>21</v>
      </c>
      <c r="D48" s="33" t="s">
        <v>4</v>
      </c>
      <c r="E48" s="35" t="s">
        <v>39</v>
      </c>
    </row>
    <row r="49" spans="2:5" ht="15.75" thickBot="1" x14ac:dyDescent="0.3">
      <c r="B49" s="60"/>
      <c r="C49" s="34"/>
      <c r="D49" s="34"/>
      <c r="E49" s="36"/>
    </row>
    <row r="50" spans="2:5" x14ac:dyDescent="0.25">
      <c r="B50" s="2"/>
      <c r="C50" s="23"/>
      <c r="D50" s="24"/>
      <c r="E50" s="16"/>
    </row>
    <row r="51" spans="2:5" x14ac:dyDescent="0.25">
      <c r="B51" s="9" t="s">
        <v>7</v>
      </c>
      <c r="C51" s="15">
        <f>+C16</f>
        <v>26481562619</v>
      </c>
      <c r="D51" s="15">
        <f t="shared" ref="D51:E51" si="7">+D16</f>
        <v>29106682275</v>
      </c>
      <c r="E51" s="15">
        <f t="shared" si="7"/>
        <v>29106682275</v>
      </c>
    </row>
    <row r="52" spans="2:5" x14ac:dyDescent="0.25">
      <c r="B52" s="9" t="s">
        <v>43</v>
      </c>
      <c r="C52" s="15">
        <f>+C53-C54</f>
        <v>1212311626</v>
      </c>
      <c r="D52" s="15">
        <f>+D53-D54</f>
        <v>719419753.08000016</v>
      </c>
      <c r="E52" s="15">
        <f t="shared" ref="E52" si="8">+E53-E54</f>
        <v>719410753.08000016</v>
      </c>
    </row>
    <row r="53" spans="2:5" x14ac:dyDescent="0.25">
      <c r="B53" s="9" t="s">
        <v>35</v>
      </c>
      <c r="C53" s="15">
        <f>+C40</f>
        <v>2573900422</v>
      </c>
      <c r="D53" s="15">
        <f>+D40</f>
        <v>2699382703.7600002</v>
      </c>
      <c r="E53" s="15">
        <f>+E40</f>
        <v>2699373703.7600002</v>
      </c>
    </row>
    <row r="54" spans="2:5" x14ac:dyDescent="0.25">
      <c r="B54" s="9" t="s">
        <v>37</v>
      </c>
      <c r="C54" s="15">
        <f>+C43</f>
        <v>1361588796</v>
      </c>
      <c r="D54" s="15">
        <f>+D44</f>
        <v>1979962950.6800001</v>
      </c>
      <c r="E54" s="15">
        <f>+E44</f>
        <v>1979962950.6800001</v>
      </c>
    </row>
    <row r="55" spans="2:5" x14ac:dyDescent="0.25">
      <c r="B55" s="9"/>
      <c r="C55" s="15"/>
      <c r="D55" s="15"/>
      <c r="E55" s="16"/>
    </row>
    <row r="56" spans="2:5" x14ac:dyDescent="0.25">
      <c r="B56" s="9" t="s">
        <v>10</v>
      </c>
      <c r="C56" s="15">
        <f>+C20</f>
        <v>17302360954.27</v>
      </c>
      <c r="D56" s="15">
        <f>+D20</f>
        <v>26268442470.98</v>
      </c>
      <c r="E56" s="15">
        <f>+E20</f>
        <v>24613377720.599998</v>
      </c>
    </row>
    <row r="57" spans="2:5" x14ac:dyDescent="0.25">
      <c r="B57" s="9"/>
      <c r="C57" s="15"/>
      <c r="D57" s="15"/>
      <c r="E57" s="16"/>
    </row>
    <row r="58" spans="2:5" x14ac:dyDescent="0.25">
      <c r="B58" s="9" t="s">
        <v>13</v>
      </c>
      <c r="C58" s="27"/>
      <c r="D58" s="15">
        <f>+D23</f>
        <v>0</v>
      </c>
      <c r="E58" s="15">
        <f>+E23</f>
        <v>0</v>
      </c>
    </row>
    <row r="59" spans="2:5" x14ac:dyDescent="0.25">
      <c r="B59" s="9"/>
      <c r="C59" s="15"/>
      <c r="D59" s="15"/>
      <c r="E59" s="16"/>
    </row>
    <row r="60" spans="2:5" x14ac:dyDescent="0.25">
      <c r="B60" s="8" t="s">
        <v>40</v>
      </c>
      <c r="C60" s="19">
        <f>+C51+C52-C56+C58</f>
        <v>10391513290.73</v>
      </c>
      <c r="D60" s="19">
        <f t="shared" ref="D60:E60" si="9">+D51+D52-D56+D58</f>
        <v>3557659557.1000023</v>
      </c>
      <c r="E60" s="19">
        <f t="shared" si="9"/>
        <v>5212715307.4800034</v>
      </c>
    </row>
    <row r="61" spans="2:5" ht="15.75" thickBot="1" x14ac:dyDescent="0.3">
      <c r="B61" s="10" t="s">
        <v>41</v>
      </c>
      <c r="C61" s="22">
        <f>+C60-C52</f>
        <v>9179201664.7299995</v>
      </c>
      <c r="D61" s="22">
        <f t="shared" ref="D61:E61" si="10">+D60-D52</f>
        <v>2838239804.0200024</v>
      </c>
      <c r="E61" s="22">
        <f t="shared" si="10"/>
        <v>4493304554.4000034</v>
      </c>
    </row>
    <row r="62" spans="2:5" x14ac:dyDescent="0.25">
      <c r="C62" s="44"/>
      <c r="D62" s="44"/>
      <c r="E62" s="44"/>
    </row>
    <row r="63" spans="2:5" ht="15.75" thickBot="1" x14ac:dyDescent="0.3">
      <c r="C63" s="44"/>
      <c r="D63" s="44"/>
      <c r="E63" s="44"/>
    </row>
    <row r="64" spans="2:5" x14ac:dyDescent="0.25">
      <c r="B64" s="59" t="s">
        <v>17</v>
      </c>
      <c r="C64" s="31" t="s">
        <v>21</v>
      </c>
      <c r="D64" s="33" t="s">
        <v>4</v>
      </c>
      <c r="E64" s="35" t="s">
        <v>39</v>
      </c>
    </row>
    <row r="65" spans="2:6" ht="15.75" thickBot="1" x14ac:dyDescent="0.3">
      <c r="B65" s="60"/>
      <c r="C65" s="32"/>
      <c r="D65" s="34"/>
      <c r="E65" s="36" t="s">
        <v>5</v>
      </c>
    </row>
    <row r="66" spans="2:6" x14ac:dyDescent="0.25">
      <c r="B66" s="11" t="s">
        <v>8</v>
      </c>
      <c r="C66" s="15">
        <f>+C17</f>
        <v>47295055505</v>
      </c>
      <c r="D66" s="15">
        <f t="shared" ref="D66:E66" si="11">+D17</f>
        <v>51640747840</v>
      </c>
      <c r="E66" s="15">
        <f t="shared" si="11"/>
        <v>51640747840</v>
      </c>
    </row>
    <row r="67" spans="2:6" x14ac:dyDescent="0.25">
      <c r="B67" s="4" t="s">
        <v>42</v>
      </c>
      <c r="C67" s="15">
        <f>+C68-C69</f>
        <v>151764148</v>
      </c>
      <c r="D67" s="15">
        <f t="shared" ref="D67:E67" si="12">+D68-D69</f>
        <v>505943283.62999988</v>
      </c>
      <c r="E67" s="15">
        <f t="shared" si="12"/>
        <v>505915283.62999988</v>
      </c>
      <c r="F67" s="42"/>
    </row>
    <row r="68" spans="2:6" x14ac:dyDescent="0.25">
      <c r="B68" s="4" t="s">
        <v>46</v>
      </c>
      <c r="C68" s="15">
        <f>+C41</f>
        <v>1318026478.8</v>
      </c>
      <c r="D68" s="15">
        <f t="shared" ref="D68:E68" si="13">+D41</f>
        <v>2485906234.3099999</v>
      </c>
      <c r="E68" s="15">
        <f t="shared" si="13"/>
        <v>2485878234.3099999</v>
      </c>
    </row>
    <row r="69" spans="2:6" x14ac:dyDescent="0.25">
      <c r="B69" s="4" t="s">
        <v>47</v>
      </c>
      <c r="C69" s="15">
        <f>+C44</f>
        <v>1166262330.8</v>
      </c>
      <c r="D69" s="15">
        <f t="shared" ref="D69:E69" si="14">+D44</f>
        <v>1979962950.6800001</v>
      </c>
      <c r="E69" s="15">
        <f t="shared" si="14"/>
        <v>1979962950.6800001</v>
      </c>
    </row>
    <row r="70" spans="2:6" x14ac:dyDescent="0.25">
      <c r="B70" s="4"/>
      <c r="C70" s="14"/>
      <c r="D70" s="15"/>
      <c r="E70" s="15"/>
    </row>
    <row r="71" spans="2:6" x14ac:dyDescent="0.25">
      <c r="B71" s="4" t="s">
        <v>11</v>
      </c>
      <c r="C71" s="15">
        <f>+C21</f>
        <v>49147502086.93</v>
      </c>
      <c r="D71" s="15">
        <f t="shared" ref="D71:E71" si="15">+D21</f>
        <v>55058885721.470001</v>
      </c>
      <c r="E71" s="15">
        <f t="shared" si="15"/>
        <v>54327142161.279999</v>
      </c>
    </row>
    <row r="72" spans="2:6" x14ac:dyDescent="0.25">
      <c r="B72" s="4"/>
      <c r="C72" s="14"/>
      <c r="D72" s="15"/>
      <c r="E72" s="15"/>
    </row>
    <row r="73" spans="2:6" x14ac:dyDescent="0.25">
      <c r="B73" s="4" t="s">
        <v>14</v>
      </c>
      <c r="C73" s="25"/>
      <c r="D73" s="15">
        <v>0</v>
      </c>
      <c r="E73" s="15">
        <v>0</v>
      </c>
    </row>
    <row r="74" spans="2:6" x14ac:dyDescent="0.25">
      <c r="B74" s="4"/>
      <c r="C74" s="14"/>
      <c r="D74" s="15"/>
      <c r="E74" s="15"/>
    </row>
    <row r="75" spans="2:6" x14ac:dyDescent="0.25">
      <c r="B75" s="5" t="s">
        <v>48</v>
      </c>
      <c r="C75" s="19">
        <f>+C66+C67-C71+C73</f>
        <v>-1700682433.9300003</v>
      </c>
      <c r="D75" s="19">
        <f t="shared" ref="D75:E75" si="16">+D66+D67-D71+D73</f>
        <v>-2912194597.840004</v>
      </c>
      <c r="E75" s="19">
        <f t="shared" si="16"/>
        <v>-2180479037.6500015</v>
      </c>
    </row>
    <row r="76" spans="2:6" ht="15.75" thickBot="1" x14ac:dyDescent="0.3">
      <c r="B76" s="6" t="s">
        <v>49</v>
      </c>
      <c r="C76" s="22">
        <f>+C75-C67</f>
        <v>-1852446581.9300003</v>
      </c>
      <c r="D76" s="22">
        <f t="shared" ref="D76:E76" si="17">+D75-D67</f>
        <v>-3418137881.4700041</v>
      </c>
      <c r="E76" s="22">
        <f t="shared" si="17"/>
        <v>-2686394321.2800016</v>
      </c>
    </row>
    <row r="77" spans="2:6" x14ac:dyDescent="0.25">
      <c r="C77" s="45"/>
      <c r="D77" s="45"/>
      <c r="E77" s="45"/>
    </row>
    <row r="78" spans="2:6" x14ac:dyDescent="0.25">
      <c r="C78" s="45"/>
      <c r="D78" s="45"/>
      <c r="E78" s="45"/>
    </row>
    <row r="79" spans="2:6" x14ac:dyDescent="0.25">
      <c r="C79" s="45"/>
      <c r="D79" s="45"/>
      <c r="E79" s="45"/>
    </row>
    <row r="80" spans="2:6" x14ac:dyDescent="0.25">
      <c r="C80" s="45"/>
      <c r="D80" s="45"/>
      <c r="E80" s="45"/>
    </row>
    <row r="81" spans="3:5" x14ac:dyDescent="0.25">
      <c r="C81" s="45"/>
      <c r="D81" s="45"/>
      <c r="E81" s="45"/>
    </row>
    <row r="82" spans="3:5" x14ac:dyDescent="0.25">
      <c r="C82" s="45"/>
      <c r="D82" s="45"/>
      <c r="E82" s="45"/>
    </row>
    <row r="83" spans="3:5" x14ac:dyDescent="0.25">
      <c r="C83" s="45"/>
      <c r="D83" s="45"/>
      <c r="E83" s="45"/>
    </row>
    <row r="84" spans="3:5" x14ac:dyDescent="0.25">
      <c r="C84" s="45"/>
      <c r="D84" s="45"/>
      <c r="E84" s="45"/>
    </row>
    <row r="85" spans="3:5" x14ac:dyDescent="0.25">
      <c r="C85" s="45"/>
      <c r="D85" s="45"/>
      <c r="E85" s="45"/>
    </row>
    <row r="86" spans="3:5" x14ac:dyDescent="0.25">
      <c r="C86" s="45"/>
      <c r="D86" s="45"/>
      <c r="E86" s="45"/>
    </row>
    <row r="87" spans="3:5" x14ac:dyDescent="0.25">
      <c r="C87" s="45"/>
      <c r="D87" s="45"/>
      <c r="E87" s="45"/>
    </row>
    <row r="88" spans="3:5" x14ac:dyDescent="0.25">
      <c r="C88" s="45"/>
      <c r="D88" s="45"/>
      <c r="E88" s="45"/>
    </row>
    <row r="89" spans="3:5" x14ac:dyDescent="0.25">
      <c r="C89" s="45"/>
      <c r="D89" s="45"/>
      <c r="E89" s="45"/>
    </row>
    <row r="90" spans="3:5" x14ac:dyDescent="0.25">
      <c r="C90" s="45"/>
      <c r="D90" s="45"/>
      <c r="E90" s="45"/>
    </row>
    <row r="91" spans="3:5" x14ac:dyDescent="0.25">
      <c r="C91" s="45"/>
      <c r="D91" s="45"/>
      <c r="E91" s="45"/>
    </row>
    <row r="92" spans="3:5" x14ac:dyDescent="0.25">
      <c r="C92" s="45"/>
      <c r="D92" s="45"/>
      <c r="E92" s="45"/>
    </row>
    <row r="93" spans="3:5" x14ac:dyDescent="0.25">
      <c r="C93" s="45"/>
      <c r="D93" s="45"/>
      <c r="E93" s="45"/>
    </row>
    <row r="94" spans="3:5" x14ac:dyDescent="0.25">
      <c r="C94" s="45"/>
      <c r="D94" s="45"/>
      <c r="E94" s="45"/>
    </row>
    <row r="95" spans="3:5" x14ac:dyDescent="0.25">
      <c r="C95" s="45"/>
      <c r="D95" s="45"/>
      <c r="E95" s="45"/>
    </row>
    <row r="96" spans="3:5" x14ac:dyDescent="0.25">
      <c r="C96" s="45"/>
      <c r="D96" s="45"/>
      <c r="E96" s="45"/>
    </row>
    <row r="97" spans="3:5" x14ac:dyDescent="0.25">
      <c r="C97" s="45"/>
      <c r="D97" s="45"/>
      <c r="E97" s="45"/>
    </row>
    <row r="98" spans="3:5" x14ac:dyDescent="0.25">
      <c r="C98" s="45"/>
      <c r="D98" s="45"/>
      <c r="E98" s="45"/>
    </row>
    <row r="99" spans="3:5" x14ac:dyDescent="0.25">
      <c r="C99" s="45"/>
      <c r="D99" s="45"/>
      <c r="E99" s="45"/>
    </row>
    <row r="100" spans="3:5" x14ac:dyDescent="0.25">
      <c r="C100" s="45"/>
      <c r="D100" s="45"/>
      <c r="E100" s="45"/>
    </row>
    <row r="101" spans="3:5" x14ac:dyDescent="0.25">
      <c r="C101" s="45"/>
      <c r="D101" s="45"/>
      <c r="E101" s="45"/>
    </row>
  </sheetData>
  <mergeCells count="20">
    <mergeCell ref="B64:B65"/>
    <mergeCell ref="C64:C65"/>
    <mergeCell ref="D64:D65"/>
    <mergeCell ref="E64:E65"/>
    <mergeCell ref="B37:B38"/>
    <mergeCell ref="C37:C38"/>
    <mergeCell ref="D37:D38"/>
    <mergeCell ref="E37:E38"/>
    <mergeCell ref="B48:B49"/>
    <mergeCell ref="C48:C49"/>
    <mergeCell ref="D48:D49"/>
    <mergeCell ref="E48:E49"/>
    <mergeCell ref="B8:E8"/>
    <mergeCell ref="B9:E9"/>
    <mergeCell ref="B10:E10"/>
    <mergeCell ref="B11:E11"/>
    <mergeCell ref="B13:B14"/>
    <mergeCell ref="C13:C14"/>
    <mergeCell ref="D13:D14"/>
    <mergeCell ref="E13:E1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 1</vt:lpstr>
      <vt:lpstr>Hoja2</vt:lpstr>
      <vt:lpstr>Hoja3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2018-10-26T22:42:01Z</cp:lastPrinted>
  <dcterms:created xsi:type="dcterms:W3CDTF">2017-02-13T22:52:31Z</dcterms:created>
  <dcterms:modified xsi:type="dcterms:W3CDTF">2020-01-24T16:41:52Z</dcterms:modified>
</cp:coreProperties>
</file>