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 ANALÍTICO DEL ACTIVO 6" sheetId="1" r:id="rId4"/>
  </sheets>
  <definedNames/>
  <calcPr/>
</workbook>
</file>

<file path=xl/sharedStrings.xml><?xml version="1.0" encoding="utf-8"?>
<sst xmlns="http://schemas.openxmlformats.org/spreadsheetml/2006/main" count="29" uniqueCount="29">
  <si>
    <t>2° Informe Trimestral de Avance de Gestión 2021
Gobierno del Estado de Oaxaca
Estado Analítico del Activo
Del 1 de enero al 30 de junio de 2021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</si>
  <si>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</si>
  <si>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</si>
  <si>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</si>
  <si>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</si>
  <si>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</si>
  <si>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</si>
  <si>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</si>
  <si>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</si>
  <si>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</si>
  <si>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</si>
  <si>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</si>
  <si>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</si>
  <si>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</si>
  <si>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</si>
  <si>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</si>
  <si>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</si>
  <si>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</si>
  <si>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</si>
  <si>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</si>
  <si>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</si>
  <si>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</si>
  <si>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</si>
  <si>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</si>
  <si>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</si>
  <si>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</si>
  <si>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</si>
  <si>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</si>
  <si>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 DESPACHO DE LA DIRECCIÓN DE CONTABILIDAD GUBERNAMENTAL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</si>
</sst>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5.0"/>
      <color theme="1"/>
      <name val="Univia pro book"/>
    </font>
    <font>
      <sz val="10.0"/>
      <color rgb="FF000000"/>
      <name val="Times New Roman"/>
    </font>
    <font/>
    <font>
      <b/>
      <sz val="5.0"/>
      <color rgb="FF000000"/>
      <name val="Univia pro book"/>
    </font>
    <font>
      <b/>
      <sz val="10.0"/>
      <color rgb="FF000000"/>
      <name val="Times New Roman"/>
    </font>
    <font>
      <sz val="5.0"/>
      <color theme="1"/>
      <name val="Univia pro book"/>
    </font>
    <font>
      <sz val="5.0"/>
      <color rgb="FF000000"/>
      <name val="Univia pro book"/>
    </font>
    <font>
      <sz val="5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4">
    <border/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vertical="top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0" fontId="3" numFmtId="0" xfId="0" applyBorder="1" applyFont="1"/>
    <xf borderId="6" fillId="2" fontId="1" numFmtId="49" xfId="0" applyAlignment="1" applyBorder="1" applyFont="1" applyNumberFormat="1">
      <alignment horizontal="center" shrinkToFit="0" vertical="top" wrapText="1"/>
    </xf>
    <xf borderId="7" fillId="2" fontId="1" numFmtId="49" xfId="0" applyAlignment="1" applyBorder="1" applyFont="1" applyNumberFormat="1">
      <alignment horizontal="center" shrinkToFit="0" vertical="top" wrapText="1"/>
    </xf>
    <xf borderId="8" fillId="2" fontId="1" numFmtId="49" xfId="0" applyAlignment="1" applyBorder="1" applyFont="1" applyNumberFormat="1">
      <alignment horizontal="center" shrinkToFit="0" vertical="top" wrapText="1"/>
    </xf>
    <xf borderId="9" fillId="0" fontId="1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left" shrinkToFit="0" vertical="top" wrapText="1"/>
    </xf>
    <xf borderId="11" fillId="0" fontId="4" numFmtId="0" xfId="0" applyAlignment="1" applyBorder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 vertical="top"/>
    </xf>
    <xf borderId="11" fillId="0" fontId="4" numFmtId="3" xfId="0" applyAlignment="1" applyBorder="1" applyFont="1" applyNumberFormat="1">
      <alignment horizontal="right" shrinkToFit="1" vertical="center" wrapText="0"/>
    </xf>
    <xf borderId="9" fillId="0" fontId="6" numFmtId="0" xfId="0" applyAlignment="1" applyBorder="1" applyFont="1">
      <alignment horizontal="left" shrinkToFit="0" vertical="center" wrapText="1"/>
    </xf>
    <xf borderId="11" fillId="0" fontId="7" numFmtId="3" xfId="0" applyAlignment="1" applyBorder="1" applyFont="1" applyNumberFormat="1">
      <alignment horizontal="right" shrinkToFit="1" vertical="top" wrapText="0"/>
    </xf>
    <xf borderId="11" fillId="0" fontId="7" numFmtId="3" xfId="0" applyAlignment="1" applyBorder="1" applyFont="1" applyNumberFormat="1">
      <alignment horizontal="right" shrinkToFit="1" vertical="center" wrapText="0"/>
    </xf>
    <xf borderId="9" fillId="0" fontId="6" numFmtId="0" xfId="0" applyAlignment="1" applyBorder="1" applyFont="1">
      <alignment horizontal="left" shrinkToFit="0" vertical="top" wrapText="1"/>
    </xf>
    <xf borderId="0" fillId="0" fontId="2" numFmtId="3" xfId="0" applyAlignment="1" applyFont="1" applyNumberFormat="1">
      <alignment horizontal="left" vertical="top"/>
    </xf>
    <xf borderId="12" fillId="0" fontId="1" numFmtId="0" xfId="0" applyAlignment="1" applyBorder="1" applyFont="1">
      <alignment horizontal="left" shrinkToFit="0" vertical="top" wrapText="1"/>
    </xf>
    <xf borderId="13" fillId="0" fontId="4" numFmtId="3" xfId="0" applyAlignment="1" applyBorder="1" applyFont="1" applyNumberFormat="1">
      <alignment shrinkToFit="1" vertical="top" wrapText="0"/>
    </xf>
    <xf borderId="0" fillId="0" fontId="8" numFmtId="0" xfId="0" applyAlignment="1" applyFont="1">
      <alignment horizontal="left" vertical="top"/>
    </xf>
    <xf borderId="0" fillId="0" fontId="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666750</xdr:colOff>
      <xdr:row>0</xdr:row>
      <xdr:rowOff>85725</xdr:rowOff>
    </xdr:from>
    <xdr:ext cx="904875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4546A"/>
    <pageSetUpPr/>
  </sheetPr>
  <sheetViews>
    <sheetView workbookViewId="0"/>
  </sheetViews>
  <sheetFormatPr customHeight="1" defaultColWidth="12.63" defaultRowHeight="15.0"/>
  <cols>
    <col customWidth="1" min="1" max="1" width="34.25"/>
    <col customWidth="1" min="2" max="2" width="14.13"/>
    <col customWidth="1" min="3" max="4" width="13.25"/>
    <col customWidth="1" min="5" max="6" width="14.13"/>
    <col customWidth="1" min="7" max="7" width="7.0"/>
    <col customWidth="1" min="8" max="8" width="9.5"/>
    <col customWidth="1" min="9" max="9" width="10.63"/>
    <col customWidth="1" min="10" max="26" width="7.0"/>
  </cols>
  <sheetData>
    <row r="1" ht="12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0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7"/>
      <c r="B4" s="8"/>
      <c r="C4" s="9"/>
      <c r="D4" s="9"/>
      <c r="E4" s="10"/>
      <c r="F4" s="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0" customHeight="1">
      <c r="A5" s="11" t="s">
        <v>7</v>
      </c>
      <c r="B5" s="12"/>
      <c r="C5" s="13"/>
      <c r="D5" s="14"/>
      <c r="E5" s="12"/>
      <c r="F5" s="1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0" customHeight="1">
      <c r="A6" s="11" t="s">
        <v>8</v>
      </c>
      <c r="B6" s="16">
        <f>SUM(B7:B13)</f>
        <v>12132393639</v>
      </c>
      <c r="C6" s="16">
        <f>C7+C8+C9</f>
        <v>172069785176</v>
      </c>
      <c r="D6" s="16">
        <f>D7+D8+D9+D11</f>
        <v>170264832738</v>
      </c>
      <c r="E6" s="16">
        <f t="shared" ref="E6:E14" si="1">B6+C6-D6</f>
        <v>13937346077</v>
      </c>
      <c r="F6" s="16">
        <f t="shared" ref="F6:F14" si="2">E6-B6</f>
        <v>1804952438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0" customHeight="1">
      <c r="A7" s="17" t="s">
        <v>9</v>
      </c>
      <c r="B7" s="18">
        <v>3.124034072E9</v>
      </c>
      <c r="C7" s="18">
        <v>1.1078068636E11</v>
      </c>
      <c r="D7" s="18">
        <v>1.09243352763E11</v>
      </c>
      <c r="E7" s="19">
        <f t="shared" si="1"/>
        <v>4661367669</v>
      </c>
      <c r="F7" s="18">
        <f t="shared" si="2"/>
        <v>1537333597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20" t="s">
        <v>10</v>
      </c>
      <c r="B8" s="18">
        <v>8.793814586E9</v>
      </c>
      <c r="C8" s="18">
        <v>6.0955929115E10</v>
      </c>
      <c r="D8" s="18">
        <v>6.0765744895E10</v>
      </c>
      <c r="E8" s="19">
        <f t="shared" si="1"/>
        <v>8983998806</v>
      </c>
      <c r="F8" s="18">
        <f t="shared" si="2"/>
        <v>190184220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0" t="s">
        <v>11</v>
      </c>
      <c r="B9" s="18">
        <v>2.14544981E8</v>
      </c>
      <c r="C9" s="18">
        <v>3.33169701E8</v>
      </c>
      <c r="D9" s="18">
        <v>2.5573508E8</v>
      </c>
      <c r="E9" s="19">
        <f t="shared" si="1"/>
        <v>291979602</v>
      </c>
      <c r="F9" s="18">
        <f t="shared" si="2"/>
        <v>77434621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0" t="s">
        <v>12</v>
      </c>
      <c r="B10" s="18">
        <v>0.0</v>
      </c>
      <c r="C10" s="18">
        <v>0.0</v>
      </c>
      <c r="D10" s="18">
        <v>0.0</v>
      </c>
      <c r="E10" s="18">
        <f t="shared" si="1"/>
        <v>0</v>
      </c>
      <c r="F10" s="18">
        <f t="shared" si="2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0" customHeight="1">
      <c r="A11" s="20" t="s">
        <v>13</v>
      </c>
      <c r="B11" s="18">
        <v>0.0</v>
      </c>
      <c r="C11" s="18">
        <v>0.0</v>
      </c>
      <c r="D11" s="18">
        <v>0.0</v>
      </c>
      <c r="E11" s="18">
        <f t="shared" si="1"/>
        <v>0</v>
      </c>
      <c r="F11" s="18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0" t="s">
        <v>14</v>
      </c>
      <c r="B12" s="18">
        <v>0.0</v>
      </c>
      <c r="C12" s="18">
        <v>0.0</v>
      </c>
      <c r="D12" s="18">
        <v>0.0</v>
      </c>
      <c r="E12" s="18">
        <f t="shared" si="1"/>
        <v>0</v>
      </c>
      <c r="F12" s="18">
        <f t="shared" si="2"/>
        <v>0</v>
      </c>
      <c r="G12" s="2"/>
      <c r="H12" s="2"/>
      <c r="I12" s="2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20" t="s">
        <v>15</v>
      </c>
      <c r="B13" s="18">
        <v>0.0</v>
      </c>
      <c r="C13" s="18">
        <v>0.0</v>
      </c>
      <c r="D13" s="18">
        <v>0.0</v>
      </c>
      <c r="E13" s="18">
        <f t="shared" si="1"/>
        <v>0</v>
      </c>
      <c r="F13" s="18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11" t="s">
        <v>16</v>
      </c>
      <c r="B14" s="16">
        <f>SUM(B15:B23)-1</f>
        <v>17664054289</v>
      </c>
      <c r="C14" s="16">
        <f>SUM(C15:C23)</f>
        <v>9179057442</v>
      </c>
      <c r="D14" s="16">
        <f>SUM(D15:D23)-1</f>
        <v>8955185420</v>
      </c>
      <c r="E14" s="16">
        <f t="shared" si="1"/>
        <v>17887926311</v>
      </c>
      <c r="F14" s="16">
        <f t="shared" si="2"/>
        <v>223872022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0" customHeight="1">
      <c r="A15" s="17" t="s">
        <v>17</v>
      </c>
      <c r="B15" s="18">
        <v>7.91246434E8</v>
      </c>
      <c r="C15" s="18">
        <v>7.424199338E9</v>
      </c>
      <c r="D15" s="18">
        <v>7.261762107E9</v>
      </c>
      <c r="E15" s="18">
        <f>B15+C15-D15-1</f>
        <v>953683664</v>
      </c>
      <c r="F15" s="18">
        <f>E15-B15+1</f>
        <v>162437231</v>
      </c>
      <c r="G15" s="2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20" t="s">
        <v>18</v>
      </c>
      <c r="B16" s="18">
        <v>24169.0</v>
      </c>
      <c r="C16" s="18">
        <v>0.0</v>
      </c>
      <c r="D16" s="18">
        <v>0.0</v>
      </c>
      <c r="E16" s="18">
        <f t="shared" ref="E16:E17" si="3">B16+C16-D16</f>
        <v>24169</v>
      </c>
      <c r="F16" s="18">
        <f t="shared" ref="F16:F23" si="4">E16-B16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20" t="s">
        <v>19</v>
      </c>
      <c r="B17" s="18">
        <v>1.4450529081E10</v>
      </c>
      <c r="C17" s="18">
        <v>1.58574889E9</v>
      </c>
      <c r="D17" s="18">
        <v>1.344520701E9</v>
      </c>
      <c r="E17" s="18">
        <f t="shared" si="3"/>
        <v>14691757270</v>
      </c>
      <c r="F17" s="18">
        <f t="shared" si="4"/>
        <v>241228189</v>
      </c>
      <c r="G17" s="2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0" customHeight="1">
      <c r="A18" s="20" t="s">
        <v>20</v>
      </c>
      <c r="B18" s="18">
        <v>3.210551642E9</v>
      </c>
      <c r="C18" s="18">
        <v>1.5348077E8</v>
      </c>
      <c r="D18" s="18">
        <v>1.54236359E8</v>
      </c>
      <c r="E18" s="18">
        <f>B18+C18-D18+1</f>
        <v>3209796054</v>
      </c>
      <c r="F18" s="18">
        <f t="shared" si="4"/>
        <v>-755588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0" customHeight="1">
      <c r="A19" s="20" t="s">
        <v>21</v>
      </c>
      <c r="B19" s="18">
        <v>2.05852884E8</v>
      </c>
      <c r="C19" s="18">
        <v>4383008.0</v>
      </c>
      <c r="D19" s="18">
        <v>223669.0</v>
      </c>
      <c r="E19" s="18">
        <f>B19+C19-D19</f>
        <v>210012223</v>
      </c>
      <c r="F19" s="18">
        <f t="shared" si="4"/>
        <v>4159339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0" t="s">
        <v>22</v>
      </c>
      <c r="B20" s="18">
        <v>-9.9414992E8</v>
      </c>
      <c r="C20" s="18">
        <v>1.1245436E7</v>
      </c>
      <c r="D20" s="18">
        <v>1.94442585E8</v>
      </c>
      <c r="E20" s="18">
        <f>B20+C20-D20+1</f>
        <v>-1177347068</v>
      </c>
      <c r="F20" s="18">
        <f t="shared" si="4"/>
        <v>-183197148</v>
      </c>
      <c r="G20" s="2"/>
      <c r="H20" s="2"/>
      <c r="I20" s="2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20" t="s">
        <v>23</v>
      </c>
      <c r="B21" s="18">
        <v>0.0</v>
      </c>
      <c r="C21" s="18">
        <v>0.0</v>
      </c>
      <c r="D21" s="18">
        <v>0.0</v>
      </c>
      <c r="E21" s="18">
        <f t="shared" ref="E21:E23" si="5">B21+C21-D21</f>
        <v>0</v>
      </c>
      <c r="F21" s="18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0" t="s">
        <v>24</v>
      </c>
      <c r="B22" s="18">
        <v>0.0</v>
      </c>
      <c r="C22" s="18">
        <v>0.0</v>
      </c>
      <c r="D22" s="18">
        <v>0.0</v>
      </c>
      <c r="E22" s="18">
        <f t="shared" si="5"/>
        <v>0</v>
      </c>
      <c r="F22" s="18">
        <f t="shared" si="4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20" t="s">
        <v>25</v>
      </c>
      <c r="B23" s="18">
        <v>0.0</v>
      </c>
      <c r="C23" s="18">
        <v>0.0</v>
      </c>
      <c r="D23" s="18">
        <v>0.0</v>
      </c>
      <c r="E23" s="18">
        <f t="shared" si="5"/>
        <v>0</v>
      </c>
      <c r="F23" s="18">
        <f t="shared" si="4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22"/>
      <c r="B24" s="23"/>
      <c r="C24" s="23"/>
      <c r="D24" s="23"/>
      <c r="E24" s="23"/>
      <c r="F24" s="2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75" customHeight="1">
      <c r="A25" s="24" t="s">
        <v>26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1.5" customHeight="1">
      <c r="A26" s="25" t="s">
        <v>27</v>
      </c>
      <c r="C26" s="25" t="s">
        <v>28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2"/>
    <mergeCell ref="A3:A4"/>
    <mergeCell ref="A26:B26"/>
    <mergeCell ref="C26:F26"/>
  </mergeCells>
  <printOptions/>
  <pageMargins bottom="0.75" footer="0.0" header="0.0" left="0.81" right="0.7" top="0.75"/>
  <pageSetup orientation="landscape"/>
  <drawing r:id="rId1"/>
</worksheet>
</file>