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F DETALLADO 8" sheetId="1" r:id="rId4"/>
  </sheets>
  <definedNames/>
  <calcPr/>
</workbook>
</file>

<file path=xl/sharedStrings.xml><?xml version="1.0" encoding="utf-8"?>
<sst xmlns="http://schemas.openxmlformats.org/spreadsheetml/2006/main" count="127" uniqueCount="126">
  <si>
    <t>2° Informe Trimestral de Avance de Gestión 2021</t>
  </si>
  <si>
    <t>Gobierno del Estado de Oaxaca</t>
  </si>
  <si>
    <t>Estado de Situación Financiera Detallado - LDF</t>
  </si>
  <si>
    <t>Al 30 de junio de 2021 y al 31 de diciembre 2020</t>
  </si>
  <si>
    <t>(Pesos)</t>
  </si>
  <si>
    <t>Concepto</t>
  </si>
  <si>
    <t>30 de junio</t>
  </si>
  <si>
    <t>31 de diciembre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</si>
  <si>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</si>
  <si>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</si>
  <si>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</si>
  <si>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</si>
  <si>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</si>
  <si>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</si>
  <si>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</si>
  <si>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</si>
  <si>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</si>
  <si>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</si>
  <si>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</si>
  <si>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</si>
  <si>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</si>
  <si>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</si>
  <si>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</si>
  <si>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</si>
  <si>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</si>
  <si>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</si>
  <si>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</si>
  <si>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</si>
  <si>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</si>
  <si>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</si>
  <si>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</si>
  <si>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</si>
  <si>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</si>
  <si>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</si>
  <si>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</si>
  <si>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</si>
  <si>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</si>
  <si>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</si>
  <si>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</si>
  <si>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</si>
  <si>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</si>
  <si>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</si>
  <si>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</si>
  <si>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</si>
  <si>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</si>
  <si>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</si>
  <si>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</si>
  <si>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</si>
  <si>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</si>
  <si>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</si>
  <si>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</si>
  <si>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</si>
  <si>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</si>
  <si>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</si>
  <si>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</si>
  <si>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</si>
  <si>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</si>
  <si>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</si>
  <si>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</si>
  <si>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</si>
  <si>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</si>
  <si>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</si>
  <si>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</si>
  <si>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</si>
  <si>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</si>
  <si>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</si>
  <si>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</si>
  <si>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</si>
  <si>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</si>
  <si>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</si>
  <si>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Otros</t>
  </si>
  <si>
    <t>Provisiones a Corto Plazo</t>
  </si>
  <si>
    <t>Estimación por Pérdida o Deterioro de Activos Circulantes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</si>
  <si>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</si>
  <si>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</si>
  <si>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</si>
  <si>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</si>
  <si>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</si>
  <si>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</si>
  <si>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Otros Pasivos a Corto Plazo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</si>
  <si>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</si>
  <si>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</si>
  <si>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</si>
  <si>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</si>
  <si>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</si>
  <si>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</si>
  <si>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</si>
  <si>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</si>
  <si>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</si>
  <si>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</si>
  <si>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</si>
  <si>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</si>
  <si>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</si>
  <si>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</si>
  <si>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</si>
  <si>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</si>
  <si>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</si>
  <si>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</si>
  <si>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</si>
  <si>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</si>
  <si>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</si>
  <si>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</si>
  <si>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</si>
  <si>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</si>
  <si>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</si>
  <si>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IIB. Total de Pasivos No Circulantes</t>
  </si>
  <si>
    <t>Otros Activos no Circulantes</t>
  </si>
  <si>
    <t>II. Total del Pasivo (IIA + IIB)</t>
  </si>
  <si>
    <t>IIB. Total de Activos No Circulantes</t>
  </si>
  <si>
    <t>HACIENDA PÚBLICA/ PATRIMONIO</t>
  </si>
  <si>
    <t>Total del Activo (IA + IIB)</t>
  </si>
  <si>
    <t>IIIA. Hacienda Pública/ Patrimonio Contribuido</t>
  </si>
  <si>
    <t>Aportaciones</t>
  </si>
  <si>
    <t>Donaciones de Capital</t>
  </si>
  <si>
    <t>Actualización de la Hacienda Pública/Patrimonio</t>
  </si>
  <si>
    <t>IIIB. 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</si>
  <si>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</si>
  <si>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</si>
  <si>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</si>
  <si>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</si>
  <si>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</si>
  <si>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IIIC. Exceso o Insuficiencia en la Actualización de la Hacienda Pública/ Patrimonio</t>
  </si>
  <si>
    <t>Resultado por Posición Monetaria</t>
  </si>
  <si>
    <t>Resultado por Tenencia de Activos no Monetarios</t>
  </si>
  <si>
    <t>III. Total Hacienda Pública/ Patrimonio (IIIA + IIIB + IIIC)</t>
  </si>
  <si>
    <t>IV. Total del Pasivo y Hacienda Pública/ Patrimonio (II + III)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</si>
</sst>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Arial"/>
    </font>
    <font>
      <b/>
      <sz val="5.0"/>
      <color theme="1"/>
      <name val="Univia pro book"/>
    </font>
    <font>
      <b/>
      <sz val="5.0"/>
      <color theme="1"/>
      <name val="Arial"/>
    </font>
    <font>
      <sz val="10.0"/>
      <color rgb="FF000000"/>
      <name val="Times New Roman"/>
    </font>
    <font/>
    <font>
      <b/>
      <sz val="10.0"/>
      <color theme="1"/>
      <name val="Univia pro book"/>
    </font>
    <font>
      <sz val="5.0"/>
      <color rgb="FF000000"/>
      <name val="Univia pro book"/>
    </font>
    <font>
      <b/>
      <sz val="5.0"/>
      <color rgb="FF000000"/>
      <name val="Univia pro book"/>
    </font>
    <font>
      <b/>
      <i/>
      <sz val="5.0"/>
      <color theme="1"/>
      <name val="Univia pro book"/>
    </font>
    <font>
      <b/>
      <i/>
      <sz val="5.0"/>
      <color rgb="FF000000"/>
      <name val="Univia pro book"/>
    </font>
    <font>
      <sz val="5.0"/>
      <color theme="1"/>
      <name val="Univia pro book"/>
    </font>
    <font>
      <sz val="6.0"/>
      <color rgb="FF000000"/>
      <name val="Univia pro book"/>
    </font>
    <font>
      <sz val="8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4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/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bottom/>
    </border>
    <border>
      <left style="thin">
        <color rgb="FF000000"/>
      </left>
      <right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shrinkToFit="0" vertical="top" wrapText="1"/>
    </xf>
    <xf borderId="0" fillId="0" fontId="3" numFmtId="0" xfId="0" applyAlignment="1" applyFont="1">
      <alignment horizontal="left" vertical="top"/>
    </xf>
    <xf borderId="1" fillId="0" fontId="1" numFmtId="0" xfId="0" applyAlignment="1" applyBorder="1" applyFont="1">
      <alignment horizontal="center" shrinkToFit="0" vertical="top" wrapText="1"/>
    </xf>
    <xf borderId="1" fillId="0" fontId="4" numFmtId="0" xfId="0" applyBorder="1" applyFont="1"/>
    <xf borderId="2" fillId="2" fontId="1" numFmtId="0" xfId="0" applyAlignment="1" applyBorder="1" applyFill="1" applyFont="1">
      <alignment horizontal="center" shrinkToFit="0" vertical="top" wrapText="1"/>
    </xf>
    <xf borderId="3" fillId="0" fontId="4" numFmtId="0" xfId="0" applyBorder="1" applyFont="1"/>
    <xf borderId="4" fillId="2" fontId="1" numFmtId="0" xfId="0" applyAlignment="1" applyBorder="1" applyFont="1">
      <alignment horizontal="center" shrinkToFit="0" vertical="top" wrapText="1"/>
    </xf>
    <xf borderId="5" fillId="2" fontId="1" numFmtId="0" xfId="0" applyAlignment="1" applyBorder="1" applyFont="1">
      <alignment horizontal="center" shrinkToFit="0" vertical="top" wrapText="1"/>
    </xf>
    <xf borderId="6" fillId="2" fontId="5" numFmtId="0" xfId="0" applyAlignment="1" applyBorder="1" applyFont="1">
      <alignment horizontal="left" shrinkToFit="0" vertical="center" wrapText="1"/>
    </xf>
    <xf borderId="7" fillId="2" fontId="1" numFmtId="0" xfId="0" applyAlignment="1" applyBorder="1" applyFont="1">
      <alignment horizontal="center" shrinkToFit="0" vertical="top" wrapText="1"/>
    </xf>
    <xf borderId="8" fillId="2" fontId="1" numFmtId="0" xfId="0" applyAlignment="1" applyBorder="1" applyFont="1">
      <alignment horizontal="center" shrinkToFit="0" vertical="top" wrapText="1"/>
    </xf>
    <xf borderId="9" fillId="0" fontId="4" numFmtId="0" xfId="0" applyBorder="1" applyFont="1"/>
    <xf borderId="10" fillId="0" fontId="4" numFmtId="0" xfId="0" applyBorder="1" applyFont="1"/>
    <xf borderId="11" fillId="2" fontId="1" numFmtId="1" xfId="0" applyAlignment="1" applyBorder="1" applyFont="1" applyNumberFormat="1">
      <alignment horizontal="center" shrinkToFit="1" vertical="top" wrapText="0"/>
    </xf>
    <xf borderId="12" fillId="2" fontId="1" numFmtId="1" xfId="0" applyAlignment="1" applyBorder="1" applyFont="1" applyNumberFormat="1">
      <alignment horizontal="center" shrinkToFit="1" vertical="top" wrapText="0"/>
    </xf>
    <xf borderId="13" fillId="0" fontId="4" numFmtId="0" xfId="0" applyBorder="1" applyFont="1"/>
    <xf borderId="14" fillId="0" fontId="4" numFmtId="0" xfId="0" applyBorder="1" applyFont="1"/>
    <xf borderId="15" fillId="2" fontId="1" numFmtId="1" xfId="0" applyAlignment="1" applyBorder="1" applyFont="1" applyNumberFormat="1">
      <alignment horizontal="center" shrinkToFit="1" vertical="top" wrapText="0"/>
    </xf>
    <xf borderId="2" fillId="0" fontId="1" numFmtId="0" xfId="0" applyAlignment="1" applyBorder="1" applyFont="1">
      <alignment horizontal="left" shrinkToFit="0" vertical="top" wrapText="1"/>
    </xf>
    <xf borderId="16" fillId="0" fontId="4" numFmtId="0" xfId="0" applyBorder="1" applyFont="1"/>
    <xf borderId="17" fillId="0" fontId="6" numFmtId="0" xfId="0" applyAlignment="1" applyBorder="1" applyFont="1">
      <alignment horizontal="left" shrinkToFit="0" wrapText="1"/>
    </xf>
    <xf borderId="17" fillId="0" fontId="6" numFmtId="0" xfId="0" applyAlignment="1" applyBorder="1" applyFont="1">
      <alignment horizontal="left" shrinkToFit="0" vertical="top" wrapText="1"/>
    </xf>
    <xf borderId="18" fillId="0" fontId="1" numFmtId="0" xfId="0" applyAlignment="1" applyBorder="1" applyFont="1">
      <alignment horizontal="left" shrinkToFit="0" vertical="top" wrapText="1"/>
    </xf>
    <xf borderId="19" fillId="0" fontId="7" numFmtId="0" xfId="0" applyAlignment="1" applyBorder="1" applyFont="1">
      <alignment horizontal="left" shrinkToFit="0" wrapText="1"/>
    </xf>
    <xf borderId="17" fillId="0" fontId="7" numFmtId="0" xfId="0" applyAlignment="1" applyBorder="1" applyFont="1">
      <alignment horizontal="left" shrinkToFit="0" wrapText="1"/>
    </xf>
    <xf borderId="19" fillId="0" fontId="1" numFmtId="0" xfId="0" applyAlignment="1" applyBorder="1" applyFont="1">
      <alignment horizontal="left" shrinkToFit="0" vertical="top" wrapText="1"/>
    </xf>
    <xf borderId="20" fillId="0" fontId="4" numFmtId="0" xfId="0" applyBorder="1" applyFont="1"/>
    <xf borderId="17" fillId="0" fontId="4" numFmtId="0" xfId="0" applyBorder="1" applyFont="1"/>
    <xf borderId="17" fillId="0" fontId="1" numFmtId="0" xfId="0" applyAlignment="1" applyBorder="1" applyFont="1">
      <alignment horizontal="left" shrinkToFit="0" vertical="top" wrapText="1"/>
    </xf>
    <xf borderId="19" fillId="0" fontId="8" numFmtId="0" xfId="0" applyAlignment="1" applyBorder="1" applyFont="1">
      <alignment horizontal="left" shrinkToFit="0" vertical="top" wrapText="1"/>
    </xf>
    <xf borderId="17" fillId="0" fontId="9" numFmtId="3" xfId="0" applyAlignment="1" applyBorder="1" applyFont="1" applyNumberFormat="1">
      <alignment horizontal="right" shrinkToFit="1" vertical="top" wrapText="0"/>
    </xf>
    <xf borderId="19" fillId="0" fontId="9" numFmtId="3" xfId="0" applyAlignment="1" applyBorder="1" applyFont="1" applyNumberFormat="1">
      <alignment horizontal="right" shrinkToFit="1" vertical="top" wrapText="0"/>
    </xf>
    <xf borderId="19" fillId="0" fontId="10" numFmtId="0" xfId="0" applyAlignment="1" applyBorder="1" applyFont="1">
      <alignment horizontal="left" shrinkToFit="0" vertical="top" wrapText="1"/>
    </xf>
    <xf borderId="17" fillId="0" fontId="6" numFmtId="3" xfId="0" applyAlignment="1" applyBorder="1" applyFont="1" applyNumberFormat="1">
      <alignment horizontal="right" shrinkToFit="1" vertical="top" wrapText="0"/>
    </xf>
    <xf borderId="17" fillId="0" fontId="10" numFmtId="0" xfId="0" applyAlignment="1" applyBorder="1" applyFont="1">
      <alignment horizontal="left" shrinkToFit="0" vertical="top" wrapText="1"/>
    </xf>
    <xf borderId="19" fillId="0" fontId="6" numFmtId="3" xfId="0" applyAlignment="1" applyBorder="1" applyFont="1" applyNumberFormat="1">
      <alignment horizontal="right" shrinkToFit="1" vertical="top" wrapText="0"/>
    </xf>
    <xf borderId="0" fillId="0" fontId="11" numFmtId="0" xfId="0" applyAlignment="1" applyFont="1">
      <alignment horizontal="right" vertical="top"/>
    </xf>
    <xf borderId="19" fillId="0" fontId="8" numFmtId="0" xfId="0" applyAlignment="1" applyBorder="1" applyFont="1">
      <alignment horizontal="left" vertical="top"/>
    </xf>
    <xf borderId="17" fillId="0" fontId="10" numFmtId="0" xfId="0" applyAlignment="1" applyBorder="1" applyFont="1">
      <alignment horizontal="left" vertical="top"/>
    </xf>
    <xf borderId="19" fillId="0" fontId="10" numFmtId="0" xfId="0" applyAlignment="1" applyBorder="1" applyFont="1">
      <alignment horizontal="left" vertical="top"/>
    </xf>
    <xf borderId="17" fillId="0" fontId="1" numFmtId="0" xfId="0" applyAlignment="1" applyBorder="1" applyFont="1">
      <alignment horizontal="left" vertical="top"/>
    </xf>
    <xf borderId="17" fillId="0" fontId="7" numFmtId="3" xfId="0" applyAlignment="1" applyBorder="1" applyFont="1" applyNumberFormat="1">
      <alignment horizontal="right" shrinkToFit="1" vertical="top" wrapText="0"/>
    </xf>
    <xf borderId="19" fillId="0" fontId="1" numFmtId="0" xfId="0" applyAlignment="1" applyBorder="1" applyFont="1">
      <alignment horizontal="left" vertical="top"/>
    </xf>
    <xf borderId="19" fillId="0" fontId="6" numFmtId="3" xfId="0" applyAlignment="1" applyBorder="1" applyFont="1" applyNumberFormat="1">
      <alignment horizontal="right" shrinkToFit="0" wrapText="1"/>
    </xf>
    <xf borderId="17" fillId="0" fontId="6" numFmtId="3" xfId="0" applyAlignment="1" applyBorder="1" applyFont="1" applyNumberFormat="1">
      <alignment horizontal="right" shrinkToFit="0" wrapText="1"/>
    </xf>
    <xf borderId="19" fillId="0" fontId="1" numFmtId="0" xfId="0" applyAlignment="1" applyBorder="1" applyFont="1">
      <alignment horizontal="left" shrinkToFit="0" vertical="center" wrapText="1"/>
    </xf>
    <xf borderId="17" fillId="0" fontId="9" numFmtId="3" xfId="0" applyAlignment="1" applyBorder="1" applyFont="1" applyNumberFormat="1">
      <alignment horizontal="right" shrinkToFit="1" vertical="center" wrapText="0"/>
    </xf>
    <xf borderId="17" fillId="0" fontId="1" numFmtId="0" xfId="0" applyAlignment="1" applyBorder="1" applyFont="1">
      <alignment horizontal="left" shrinkToFit="0" vertical="center" wrapText="1"/>
    </xf>
    <xf borderId="19" fillId="0" fontId="9" numFmtId="3" xfId="0" applyAlignment="1" applyBorder="1" applyFont="1" applyNumberFormat="1">
      <alignment horizontal="right" shrinkToFit="1" vertical="center" wrapText="0"/>
    </xf>
    <xf borderId="17" fillId="0" fontId="7" numFmtId="3" xfId="0" applyAlignment="1" applyBorder="1" applyFont="1" applyNumberFormat="1">
      <alignment horizontal="right" shrinkToFit="0" vertical="center" wrapText="1"/>
    </xf>
    <xf borderId="19" fillId="0" fontId="9" numFmtId="3" xfId="0" applyAlignment="1" applyBorder="1" applyFont="1" applyNumberFormat="1">
      <alignment horizontal="right" shrinkToFit="0" vertical="center" wrapText="1"/>
    </xf>
    <xf borderId="17" fillId="0" fontId="9" numFmtId="3" xfId="0" applyAlignment="1" applyBorder="1" applyFont="1" applyNumberFormat="1">
      <alignment horizontal="right" shrinkToFit="0" vertical="center" wrapText="1"/>
    </xf>
    <xf borderId="19" fillId="0" fontId="6" numFmtId="0" xfId="0" applyAlignment="1" applyBorder="1" applyFont="1">
      <alignment horizontal="left" shrinkToFit="0" wrapText="1"/>
    </xf>
    <xf borderId="17" fillId="0" fontId="6" numFmtId="3" xfId="0" applyAlignment="1" applyBorder="1" applyFont="1" applyNumberFormat="1">
      <alignment horizontal="right" shrinkToFit="1" vertical="center" wrapText="0"/>
    </xf>
    <xf borderId="19" fillId="0" fontId="6" numFmtId="0" xfId="0" applyAlignment="1" applyBorder="1" applyFont="1">
      <alignment horizontal="left" shrinkToFit="0" vertical="center" wrapText="1"/>
    </xf>
    <xf borderId="17" fillId="0" fontId="6" numFmtId="0" xfId="0" applyAlignment="1" applyBorder="1" applyFont="1">
      <alignment horizontal="left" shrinkToFit="0" vertical="center" wrapText="1"/>
    </xf>
    <xf borderId="0" fillId="0" fontId="6" numFmtId="3" xfId="0" applyAlignment="1" applyFont="1" applyNumberFormat="1">
      <alignment horizontal="right" shrinkToFit="1" wrapText="0"/>
    </xf>
    <xf borderId="17" fillId="0" fontId="6" numFmtId="3" xfId="0" applyAlignment="1" applyBorder="1" applyFont="1" applyNumberFormat="1">
      <alignment horizontal="right" shrinkToFit="1" wrapText="0"/>
    </xf>
    <xf borderId="0" fillId="0" fontId="12" numFmtId="3" xfId="0" applyAlignment="1" applyFont="1" applyNumberFormat="1">
      <alignment horizontal="left" vertical="top"/>
    </xf>
    <xf borderId="19" fillId="0" fontId="7" numFmtId="3" xfId="0" applyAlignment="1" applyBorder="1" applyFont="1" applyNumberFormat="1">
      <alignment horizontal="right" shrinkToFit="1" vertical="center" wrapText="0"/>
    </xf>
    <xf borderId="17" fillId="0" fontId="7" numFmtId="3" xfId="0" applyAlignment="1" applyBorder="1" applyFont="1" applyNumberFormat="1">
      <alignment horizontal="right" shrinkToFit="1" vertical="center" wrapText="0"/>
    </xf>
    <xf borderId="0" fillId="0" fontId="3" numFmtId="3" xfId="0" applyAlignment="1" applyFont="1" applyNumberFormat="1">
      <alignment horizontal="left" vertical="top"/>
    </xf>
    <xf borderId="9" fillId="0" fontId="6" numFmtId="0" xfId="0" applyAlignment="1" applyBorder="1" applyFont="1">
      <alignment horizontal="left" shrinkToFit="0" vertical="center" wrapText="1"/>
    </xf>
    <xf borderId="21" fillId="0" fontId="4" numFmtId="0" xfId="0" applyBorder="1" applyFont="1"/>
    <xf borderId="22" fillId="0" fontId="6" numFmtId="0" xfId="0" applyAlignment="1" applyBorder="1" applyFont="1">
      <alignment horizontal="left" shrinkToFit="0" vertical="center" wrapText="1"/>
    </xf>
    <xf borderId="22" fillId="0" fontId="4" numFmtId="0" xfId="0" applyBorder="1" applyFont="1"/>
    <xf borderId="22" fillId="0" fontId="1" numFmtId="0" xfId="0" applyAlignment="1" applyBorder="1" applyFont="1">
      <alignment horizontal="left" shrinkToFit="0" vertical="center" wrapText="1"/>
    </xf>
    <xf borderId="9" fillId="0" fontId="7" numFmtId="3" xfId="0" applyAlignment="1" applyBorder="1" applyFont="1" applyNumberFormat="1">
      <alignment horizontal="right" shrinkToFit="1" vertical="center" wrapText="0"/>
    </xf>
    <xf borderId="22" fillId="0" fontId="7" numFmtId="3" xfId="0" applyAlignment="1" applyBorder="1" applyFont="1" applyNumberFormat="1">
      <alignment horizontal="right" shrinkToFit="1" vertical="center" wrapText="0"/>
    </xf>
    <xf borderId="23" fillId="0" fontId="1" numFmtId="0" xfId="0" applyAlignment="1" applyBorder="1" applyFont="1">
      <alignment horizontal="center" shrinkToFit="0" wrapText="1"/>
    </xf>
    <xf borderId="23" fillId="0" fontId="4" numFmtId="0" xfId="0" applyBorder="1" applyFont="1"/>
    <xf borderId="23" fillId="0" fontId="1" numFmtId="0" xfId="0" applyAlignment="1" applyBorder="1" applyFont="1">
      <alignment shrinkToFit="0" wrapText="1"/>
    </xf>
    <xf borderId="0" fillId="0" fontId="3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200025</xdr:colOff>
      <xdr:row>0</xdr:row>
      <xdr:rowOff>28575</xdr:rowOff>
    </xdr:from>
    <xdr:ext cx="895350" cy="438150"/>
    <xdr:pic>
      <xdr:nvPicPr>
        <xdr:cNvPr descr="finanzas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8"/>
    <pageSetUpPr fitToPage="1"/>
  </sheetPr>
  <sheetViews>
    <sheetView workbookViewId="0"/>
  </sheetViews>
  <sheetFormatPr customHeight="1" defaultColWidth="12.63" defaultRowHeight="15.0"/>
  <cols>
    <col customWidth="1" min="1" max="1" width="9.25"/>
    <col customWidth="1" min="2" max="2" width="12.38"/>
    <col customWidth="1" min="3" max="3" width="8.25"/>
    <col customWidth="1" min="4" max="4" width="8.63"/>
    <col customWidth="1" min="5" max="5" width="1.0"/>
    <col customWidth="1" min="6" max="6" width="23.25"/>
    <col customWidth="1" min="7" max="7" width="8.25"/>
    <col customWidth="1" min="8" max="8" width="8.88"/>
    <col customWidth="1" min="9" max="9" width="7.13"/>
    <col customWidth="1" min="10" max="10" width="10.5"/>
    <col customWidth="1" min="11" max="26" width="7.13"/>
  </cols>
  <sheetData>
    <row r="1" ht="8.25" customHeight="1">
      <c r="A1" s="1" t="s">
        <v>0</v>
      </c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8.25" customHeight="1">
      <c r="A2" s="1" t="s">
        <v>1</v>
      </c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8.25" customHeight="1">
      <c r="A3" s="1" t="s">
        <v>2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8.25" customHeight="1">
      <c r="A4" s="1" t="s">
        <v>3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8.25" customHeight="1">
      <c r="A5" s="4" t="s">
        <v>4</v>
      </c>
      <c r="B5" s="5"/>
      <c r="C5" s="5"/>
      <c r="D5" s="5"/>
      <c r="E5" s="5"/>
      <c r="F5" s="5"/>
      <c r="G5" s="5"/>
      <c r="H5" s="5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8.25" customHeight="1">
      <c r="A6" s="6" t="s">
        <v>5</v>
      </c>
      <c r="B6" s="7"/>
      <c r="C6" s="8" t="s">
        <v>6</v>
      </c>
      <c r="D6" s="9" t="s">
        <v>7</v>
      </c>
      <c r="E6" s="10"/>
      <c r="F6" s="11" t="s">
        <v>5</v>
      </c>
      <c r="G6" s="9" t="str">
        <f t="shared" ref="G6:H6" si="1">C6</f>
        <v>30 de junio</v>
      </c>
      <c r="H6" s="12" t="str">
        <f t="shared" si="1"/>
        <v>31 de diciembre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8.25" customHeight="1">
      <c r="A7" s="13"/>
      <c r="B7" s="14"/>
      <c r="C7" s="15">
        <v>2021.0</v>
      </c>
      <c r="D7" s="16">
        <v>2020.0</v>
      </c>
      <c r="E7" s="17"/>
      <c r="F7" s="18"/>
      <c r="G7" s="16">
        <f t="shared" ref="G7:H7" si="2">C7</f>
        <v>2021</v>
      </c>
      <c r="H7" s="19">
        <f t="shared" si="2"/>
        <v>2020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0" customHeight="1">
      <c r="A8" s="20" t="s">
        <v>8</v>
      </c>
      <c r="B8" s="21"/>
      <c r="C8" s="22"/>
      <c r="D8" s="22"/>
      <c r="E8" s="23"/>
      <c r="F8" s="24" t="s">
        <v>9</v>
      </c>
      <c r="G8" s="25"/>
      <c r="H8" s="2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8.25" customHeight="1">
      <c r="A9" s="27" t="s">
        <v>10</v>
      </c>
      <c r="B9" s="28"/>
      <c r="C9" s="22"/>
      <c r="D9" s="22"/>
      <c r="E9" s="29"/>
      <c r="F9" s="30" t="s">
        <v>11</v>
      </c>
      <c r="G9" s="25"/>
      <c r="H9" s="2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8.25" customHeight="1">
      <c r="A10" s="31" t="s">
        <v>12</v>
      </c>
      <c r="B10" s="28"/>
      <c r="C10" s="32">
        <f>SUM(C11:C17)</f>
        <v>4661367669</v>
      </c>
      <c r="D10" s="32">
        <v>3.124034072E9</v>
      </c>
      <c r="E10" s="29"/>
      <c r="F10" s="30" t="s">
        <v>13</v>
      </c>
      <c r="G10" s="33">
        <f>SUM(G11:G19)+1</f>
        <v>7684589897</v>
      </c>
      <c r="H10" s="32">
        <v>7.637107093E9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8.25" customHeight="1">
      <c r="A11" s="34" t="s">
        <v>14</v>
      </c>
      <c r="B11" s="28"/>
      <c r="C11" s="35">
        <v>2596878.0</v>
      </c>
      <c r="D11" s="35">
        <v>543617.0</v>
      </c>
      <c r="E11" s="29"/>
      <c r="F11" s="36" t="s">
        <v>15</v>
      </c>
      <c r="G11" s="37">
        <v>2.54728269E8</v>
      </c>
      <c r="H11" s="35">
        <v>2.24399988E8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8.25" customHeight="1">
      <c r="A12" s="34" t="s">
        <v>16</v>
      </c>
      <c r="B12" s="28"/>
      <c r="C12" s="35">
        <v>2.683095837E9</v>
      </c>
      <c r="D12" s="35">
        <v>1.479904537E9</v>
      </c>
      <c r="E12" s="29"/>
      <c r="F12" s="36" t="s">
        <v>17</v>
      </c>
      <c r="G12" s="37">
        <v>8.0340109E8</v>
      </c>
      <c r="H12" s="35">
        <v>1.007404458E9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8.25" customHeight="1">
      <c r="A13" s="34" t="s">
        <v>18</v>
      </c>
      <c r="B13" s="28"/>
      <c r="C13" s="35">
        <v>5.43012146E8</v>
      </c>
      <c r="D13" s="35">
        <v>1.056213744E9</v>
      </c>
      <c r="E13" s="29"/>
      <c r="F13" s="36" t="s">
        <v>19</v>
      </c>
      <c r="G13" s="37">
        <v>5.92556084E8</v>
      </c>
      <c r="H13" s="35">
        <v>8.03704165E8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8.25" customHeight="1">
      <c r="A14" s="34" t="s">
        <v>20</v>
      </c>
      <c r="B14" s="28"/>
      <c r="C14" s="35">
        <v>1.432090795E9</v>
      </c>
      <c r="D14" s="35">
        <v>5.86800162E8</v>
      </c>
      <c r="E14" s="29"/>
      <c r="F14" s="36" t="s">
        <v>21</v>
      </c>
      <c r="G14" s="37">
        <v>0.0</v>
      </c>
      <c r="H14" s="35">
        <v>0.0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8.25" customHeight="1">
      <c r="A15" s="34" t="s">
        <v>22</v>
      </c>
      <c r="B15" s="28"/>
      <c r="C15" s="35">
        <v>0.0</v>
      </c>
      <c r="D15" s="35">
        <v>0.0</v>
      </c>
      <c r="E15" s="29"/>
      <c r="F15" s="36" t="s">
        <v>23</v>
      </c>
      <c r="G15" s="37">
        <v>5.11605501E8</v>
      </c>
      <c r="H15" s="35">
        <v>3.40428334E8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34" t="s">
        <v>24</v>
      </c>
      <c r="B16" s="28"/>
      <c r="C16" s="35">
        <v>572013.0</v>
      </c>
      <c r="D16" s="35">
        <v>572013.0</v>
      </c>
      <c r="E16" s="29"/>
      <c r="F16" s="36" t="s">
        <v>25</v>
      </c>
      <c r="G16" s="37">
        <v>0.0</v>
      </c>
      <c r="H16" s="35">
        <v>4789352.0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8.25" customHeight="1">
      <c r="A17" s="34" t="s">
        <v>26</v>
      </c>
      <c r="B17" s="28"/>
      <c r="C17" s="35">
        <v>0.0</v>
      </c>
      <c r="D17" s="35">
        <v>0.0</v>
      </c>
      <c r="E17" s="29"/>
      <c r="F17" s="36" t="s">
        <v>27</v>
      </c>
      <c r="G17" s="37">
        <v>1.401248807E9</v>
      </c>
      <c r="H17" s="35">
        <v>1.358832492E9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7.25" customHeight="1">
      <c r="A18" s="31" t="s">
        <v>28</v>
      </c>
      <c r="B18" s="28"/>
      <c r="C18" s="32">
        <f>SUM(C19:C25)</f>
        <v>8983998806</v>
      </c>
      <c r="D18" s="32">
        <v>8.793814586E9</v>
      </c>
      <c r="E18" s="29"/>
      <c r="F18" s="36" t="s">
        <v>29</v>
      </c>
      <c r="G18" s="37">
        <v>0.0</v>
      </c>
      <c r="H18" s="35">
        <v>0.0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8.25" customHeight="1">
      <c r="A19" s="34" t="s">
        <v>30</v>
      </c>
      <c r="B19" s="28"/>
      <c r="C19" s="35">
        <v>0.0</v>
      </c>
      <c r="D19" s="35">
        <v>0.0</v>
      </c>
      <c r="E19" s="29"/>
      <c r="F19" s="36" t="s">
        <v>31</v>
      </c>
      <c r="G19" s="37">
        <v>4.121050145E9</v>
      </c>
      <c r="H19" s="35">
        <v>3.897548305E9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8.25" customHeight="1">
      <c r="A20" s="34" t="s">
        <v>32</v>
      </c>
      <c r="B20" s="28"/>
      <c r="C20" s="35">
        <v>1.28333499E8</v>
      </c>
      <c r="D20" s="35">
        <v>4.2773014E7</v>
      </c>
      <c r="E20" s="29"/>
      <c r="F20" s="30" t="s">
        <v>33</v>
      </c>
      <c r="G20" s="33">
        <f>SUM(G21:G23)</f>
        <v>0</v>
      </c>
      <c r="H20" s="32">
        <v>2.4E8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8.25" customHeight="1">
      <c r="A21" s="34" t="s">
        <v>34</v>
      </c>
      <c r="B21" s="28"/>
      <c r="C21" s="35">
        <v>3.23365242E9</v>
      </c>
      <c r="D21" s="35">
        <v>3.199907654E9</v>
      </c>
      <c r="E21" s="29"/>
      <c r="F21" s="36" t="s">
        <v>35</v>
      </c>
      <c r="G21" s="37">
        <v>0.0</v>
      </c>
      <c r="H21" s="35">
        <v>2.4E8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7.25" customHeight="1">
      <c r="A22" s="34" t="s">
        <v>36</v>
      </c>
      <c r="B22" s="28"/>
      <c r="C22" s="35">
        <v>8.35194243E8</v>
      </c>
      <c r="D22" s="35">
        <v>8.37444924E8</v>
      </c>
      <c r="E22" s="29"/>
      <c r="F22" s="36" t="s">
        <v>37</v>
      </c>
      <c r="G22" s="37">
        <v>0.0</v>
      </c>
      <c r="H22" s="35">
        <v>0.0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8.25" customHeight="1">
      <c r="A23" s="34" t="s">
        <v>38</v>
      </c>
      <c r="B23" s="28"/>
      <c r="C23" s="35">
        <v>6.92862876E8</v>
      </c>
      <c r="D23" s="35">
        <v>9.87821044E8</v>
      </c>
      <c r="E23" s="29"/>
      <c r="F23" s="36" t="s">
        <v>39</v>
      </c>
      <c r="G23" s="37">
        <v>0.0</v>
      </c>
      <c r="H23" s="35">
        <v>0.0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4" t="s">
        <v>40</v>
      </c>
      <c r="B24" s="28"/>
      <c r="C24" s="35">
        <v>6.17848806E8</v>
      </c>
      <c r="D24" s="35">
        <v>5.4010168E8</v>
      </c>
      <c r="E24" s="29"/>
      <c r="F24" s="30" t="s">
        <v>41</v>
      </c>
      <c r="G24" s="33">
        <f>SUM(G25)</f>
        <v>90656020</v>
      </c>
      <c r="H24" s="32">
        <v>4760586.0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6.5" customHeight="1">
      <c r="A25" s="34" t="s">
        <v>42</v>
      </c>
      <c r="B25" s="28"/>
      <c r="C25" s="35">
        <v>3.476106962E9</v>
      </c>
      <c r="D25" s="35">
        <v>3.18576627E9</v>
      </c>
      <c r="E25" s="29"/>
      <c r="F25" s="36" t="s">
        <v>43</v>
      </c>
      <c r="G25" s="37">
        <v>9.065602E7</v>
      </c>
      <c r="H25" s="35">
        <v>4760586.0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8.25" customHeight="1">
      <c r="A26" s="31" t="s">
        <v>44</v>
      </c>
      <c r="B26" s="28"/>
      <c r="C26" s="32">
        <f>SUM(C27:C31)</f>
        <v>291979602</v>
      </c>
      <c r="D26" s="32">
        <v>2.14544981E8</v>
      </c>
      <c r="E26" s="29"/>
      <c r="F26" s="36" t="s">
        <v>45</v>
      </c>
      <c r="G26" s="38">
        <v>0.0</v>
      </c>
      <c r="H26" s="35">
        <v>0.0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7.25" customHeight="1">
      <c r="A27" s="34" t="s">
        <v>46</v>
      </c>
      <c r="B27" s="28"/>
      <c r="C27" s="35">
        <v>5.9535196E7</v>
      </c>
      <c r="D27" s="35">
        <v>2.4508248E7</v>
      </c>
      <c r="E27" s="29"/>
      <c r="F27" s="30" t="s">
        <v>47</v>
      </c>
      <c r="G27" s="33">
        <v>0.0</v>
      </c>
      <c r="H27" s="32">
        <v>0.0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6.5" customHeight="1">
      <c r="A28" s="34" t="s">
        <v>48</v>
      </c>
      <c r="B28" s="28"/>
      <c r="C28" s="35">
        <v>0.0</v>
      </c>
      <c r="D28" s="35">
        <v>0.0</v>
      </c>
      <c r="E28" s="29"/>
      <c r="F28" s="30" t="s">
        <v>49</v>
      </c>
      <c r="G28" s="33">
        <v>0.0</v>
      </c>
      <c r="H28" s="32">
        <v>0.0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7.25" customHeight="1">
      <c r="A29" s="34" t="s">
        <v>50</v>
      </c>
      <c r="B29" s="28"/>
      <c r="C29" s="35">
        <v>0.0</v>
      </c>
      <c r="D29" s="35">
        <v>0.0</v>
      </c>
      <c r="E29" s="29"/>
      <c r="F29" s="36" t="s">
        <v>51</v>
      </c>
      <c r="G29" s="37">
        <v>0.0</v>
      </c>
      <c r="H29" s="35">
        <v>0.0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6.5" customHeight="1">
      <c r="A30" s="34" t="s">
        <v>52</v>
      </c>
      <c r="B30" s="28"/>
      <c r="C30" s="35">
        <v>2.32444406E8</v>
      </c>
      <c r="D30" s="35">
        <v>1.90036733E8</v>
      </c>
      <c r="E30" s="29"/>
      <c r="F30" s="36" t="s">
        <v>53</v>
      </c>
      <c r="G30" s="37">
        <v>0.0</v>
      </c>
      <c r="H30" s="35">
        <v>0.0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6.5" customHeight="1">
      <c r="A31" s="34" t="s">
        <v>54</v>
      </c>
      <c r="B31" s="28"/>
      <c r="C31" s="35"/>
      <c r="D31" s="35"/>
      <c r="E31" s="29"/>
      <c r="F31" s="36" t="s">
        <v>55</v>
      </c>
      <c r="G31" s="37">
        <v>0.0</v>
      </c>
      <c r="H31" s="35">
        <v>0.0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7.25" customHeight="1">
      <c r="A32" s="31" t="s">
        <v>56</v>
      </c>
      <c r="B32" s="28"/>
      <c r="C32" s="32">
        <f>SUM(C33:C37)</f>
        <v>0</v>
      </c>
      <c r="D32" s="32">
        <v>0.0</v>
      </c>
      <c r="E32" s="29"/>
      <c r="F32" s="30" t="s">
        <v>57</v>
      </c>
      <c r="G32" s="33">
        <v>0.0</v>
      </c>
      <c r="H32" s="32">
        <v>0.0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8.25" customHeight="1">
      <c r="A33" s="34" t="s">
        <v>58</v>
      </c>
      <c r="B33" s="28"/>
      <c r="C33" s="35">
        <v>0.0</v>
      </c>
      <c r="D33" s="35">
        <v>0.0</v>
      </c>
      <c r="E33" s="29"/>
      <c r="F33" s="36" t="s">
        <v>59</v>
      </c>
      <c r="G33" s="37">
        <v>0.0</v>
      </c>
      <c r="H33" s="35">
        <v>0.0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8.25" customHeight="1">
      <c r="A34" s="34" t="s">
        <v>60</v>
      </c>
      <c r="B34" s="28"/>
      <c r="C34" s="35">
        <v>0.0</v>
      </c>
      <c r="D34" s="35">
        <v>0.0</v>
      </c>
      <c r="E34" s="29"/>
      <c r="F34" s="36" t="s">
        <v>61</v>
      </c>
      <c r="G34" s="37">
        <v>0.0</v>
      </c>
      <c r="H34" s="35">
        <v>0.0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8.25" customHeight="1">
      <c r="A35" s="34" t="s">
        <v>62</v>
      </c>
      <c r="B35" s="28"/>
      <c r="C35" s="35">
        <v>0.0</v>
      </c>
      <c r="D35" s="35">
        <v>0.0</v>
      </c>
      <c r="E35" s="29"/>
      <c r="F35" s="36" t="s">
        <v>63</v>
      </c>
      <c r="G35" s="37">
        <v>0.0</v>
      </c>
      <c r="H35" s="35">
        <v>0.0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4" t="s">
        <v>64</v>
      </c>
      <c r="B36" s="28"/>
      <c r="C36" s="35">
        <v>0.0</v>
      </c>
      <c r="D36" s="35">
        <v>0.0</v>
      </c>
      <c r="E36" s="29"/>
      <c r="F36" s="36" t="s">
        <v>65</v>
      </c>
      <c r="G36" s="37">
        <v>0.0</v>
      </c>
      <c r="H36" s="35">
        <v>0.0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6.5" customHeight="1">
      <c r="A37" s="34" t="s">
        <v>66</v>
      </c>
      <c r="B37" s="28"/>
      <c r="C37" s="35">
        <v>0.0</v>
      </c>
      <c r="D37" s="35">
        <v>0.0</v>
      </c>
      <c r="E37" s="29"/>
      <c r="F37" s="36" t="s">
        <v>67</v>
      </c>
      <c r="G37" s="37">
        <v>0.0</v>
      </c>
      <c r="H37" s="35">
        <v>0.0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6.75" customHeight="1">
      <c r="A38" s="39" t="s">
        <v>68</v>
      </c>
      <c r="B38" s="28"/>
      <c r="C38" s="32">
        <f>SUM(C39:C47)</f>
        <v>0</v>
      </c>
      <c r="D38" s="32">
        <v>0.0</v>
      </c>
      <c r="E38" s="29"/>
      <c r="F38" s="40" t="s">
        <v>69</v>
      </c>
      <c r="G38" s="37">
        <v>0.0</v>
      </c>
      <c r="H38" s="35">
        <v>0.0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8.25" customHeight="1">
      <c r="A39" s="41" t="s">
        <v>70</v>
      </c>
      <c r="B39" s="28"/>
      <c r="C39" s="35">
        <v>0.0</v>
      </c>
      <c r="D39" s="35">
        <v>0.0</v>
      </c>
      <c r="E39" s="29"/>
      <c r="F39" s="42" t="s">
        <v>71</v>
      </c>
      <c r="G39" s="33">
        <v>0.0</v>
      </c>
      <c r="H39" s="32">
        <v>0.0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0" customHeight="1">
      <c r="A40" s="27" t="s">
        <v>72</v>
      </c>
      <c r="B40" s="28"/>
      <c r="C40" s="43">
        <v>0.0</v>
      </c>
      <c r="D40" s="43">
        <v>0.0</v>
      </c>
      <c r="E40" s="29"/>
      <c r="F40" s="40" t="s">
        <v>73</v>
      </c>
      <c r="G40" s="37">
        <v>0.0</v>
      </c>
      <c r="H40" s="35">
        <v>0.0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6.5" customHeight="1">
      <c r="A41" s="34" t="s">
        <v>74</v>
      </c>
      <c r="B41" s="28"/>
      <c r="C41" s="35">
        <v>0.0</v>
      </c>
      <c r="D41" s="35">
        <v>0.0</v>
      </c>
      <c r="E41" s="29"/>
      <c r="F41" s="40" t="s">
        <v>75</v>
      </c>
      <c r="G41" s="37">
        <v>0.0</v>
      </c>
      <c r="H41" s="35">
        <v>0.0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7.5" customHeight="1">
      <c r="A42" s="41" t="s">
        <v>76</v>
      </c>
      <c r="B42" s="28"/>
      <c r="C42" s="35">
        <v>0.0</v>
      </c>
      <c r="D42" s="35">
        <v>0.0</v>
      </c>
      <c r="E42" s="29"/>
      <c r="F42" s="40" t="s">
        <v>77</v>
      </c>
      <c r="G42" s="37">
        <v>0.0</v>
      </c>
      <c r="H42" s="35">
        <v>0.0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7.5" customHeight="1">
      <c r="A43" s="44" t="s">
        <v>78</v>
      </c>
      <c r="B43" s="28"/>
      <c r="C43" s="43">
        <v>0.0</v>
      </c>
      <c r="D43" s="43">
        <v>0.0</v>
      </c>
      <c r="E43" s="29"/>
      <c r="F43" s="42" t="s">
        <v>79</v>
      </c>
      <c r="G43" s="33">
        <f>SUM(G44:G46)</f>
        <v>836838207</v>
      </c>
      <c r="H43" s="32">
        <v>3.2779556E7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8.25" customHeight="1">
      <c r="A44" s="41" t="s">
        <v>80</v>
      </c>
      <c r="B44" s="28"/>
      <c r="C44" s="35">
        <v>0.0</v>
      </c>
      <c r="D44" s="35">
        <v>0.0</v>
      </c>
      <c r="E44" s="29"/>
      <c r="F44" s="40" t="s">
        <v>81</v>
      </c>
      <c r="G44" s="37">
        <v>1.8354094E7</v>
      </c>
      <c r="H44" s="35">
        <v>1.5542669E7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7.5" customHeight="1">
      <c r="A45" s="41" t="s">
        <v>82</v>
      </c>
      <c r="B45" s="28"/>
      <c r="C45" s="35">
        <v>0.0</v>
      </c>
      <c r="D45" s="35">
        <v>0.0</v>
      </c>
      <c r="E45" s="29"/>
      <c r="F45" s="40" t="s">
        <v>83</v>
      </c>
      <c r="G45" s="37">
        <v>8.16941149E8</v>
      </c>
      <c r="H45" s="35">
        <v>1.6700025E7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6.5" customHeight="1">
      <c r="A46" s="34" t="s">
        <v>84</v>
      </c>
      <c r="B46" s="28"/>
      <c r="C46" s="35">
        <v>0.0</v>
      </c>
      <c r="D46" s="35">
        <v>0.0</v>
      </c>
      <c r="E46" s="29"/>
      <c r="F46" s="36" t="s">
        <v>85</v>
      </c>
      <c r="G46" s="37">
        <v>1542964.0</v>
      </c>
      <c r="H46" s="35">
        <v>536862.0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7.5" customHeight="1">
      <c r="A47" s="34" t="s">
        <v>86</v>
      </c>
      <c r="B47" s="28"/>
      <c r="C47" s="35">
        <v>0.0</v>
      </c>
      <c r="D47" s="35">
        <v>0.0</v>
      </c>
      <c r="E47" s="29"/>
      <c r="F47" s="22"/>
      <c r="G47" s="45"/>
      <c r="H47" s="4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47" t="s">
        <v>87</v>
      </c>
      <c r="B48" s="28"/>
      <c r="C48" s="48">
        <f>C10+C18+C26+C38</f>
        <v>13937346077</v>
      </c>
      <c r="D48" s="48">
        <v>1.2132393639E10</v>
      </c>
      <c r="E48" s="29"/>
      <c r="F48" s="49" t="s">
        <v>88</v>
      </c>
      <c r="G48" s="50">
        <f>G43+G39+G32+G24+G20+G10</f>
        <v>8612084124</v>
      </c>
      <c r="H48" s="48">
        <v>7.914647235E9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6.75" customHeight="1">
      <c r="A49" s="47" t="s">
        <v>89</v>
      </c>
      <c r="B49" s="28"/>
      <c r="C49" s="51"/>
      <c r="D49" s="51"/>
      <c r="E49" s="29"/>
      <c r="F49" s="49" t="s">
        <v>90</v>
      </c>
      <c r="G49" s="52"/>
      <c r="H49" s="5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8.25" customHeight="1">
      <c r="A50" s="34" t="s">
        <v>91</v>
      </c>
      <c r="B50" s="28"/>
      <c r="C50" s="35">
        <v>9.53683664E8</v>
      </c>
      <c r="D50" s="35">
        <v>7.91246434E8</v>
      </c>
      <c r="E50" s="29"/>
      <c r="F50" s="36" t="s">
        <v>92</v>
      </c>
      <c r="G50" s="37"/>
      <c r="H50" s="3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9.0" customHeight="1">
      <c r="A51" s="34" t="s">
        <v>93</v>
      </c>
      <c r="B51" s="28"/>
      <c r="C51" s="35">
        <v>24169.0</v>
      </c>
      <c r="D51" s="35">
        <v>24169.0</v>
      </c>
      <c r="E51" s="29"/>
      <c r="F51" s="36" t="s">
        <v>94</v>
      </c>
      <c r="G51" s="37">
        <v>0.0</v>
      </c>
      <c r="H51" s="35">
        <v>0.0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7.25" customHeight="1">
      <c r="A52" s="34" t="s">
        <v>95</v>
      </c>
      <c r="B52" s="28"/>
      <c r="C52" s="35">
        <v>1.469175727E10</v>
      </c>
      <c r="D52" s="35">
        <v>1.4450529081E10</v>
      </c>
      <c r="E52" s="29"/>
      <c r="F52" s="36" t="s">
        <v>96</v>
      </c>
      <c r="G52" s="37">
        <v>1.4124669823E10</v>
      </c>
      <c r="H52" s="35">
        <v>1.3835376462E10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8.25" customHeight="1">
      <c r="A53" s="34" t="s">
        <v>97</v>
      </c>
      <c r="B53" s="28"/>
      <c r="C53" s="35">
        <v>3.209796054E9</v>
      </c>
      <c r="D53" s="35">
        <v>3.210551642E9</v>
      </c>
      <c r="E53" s="29"/>
      <c r="F53" s="36" t="s">
        <v>98</v>
      </c>
      <c r="G53" s="37">
        <v>0.0</v>
      </c>
      <c r="H53" s="35">
        <v>0.0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4" t="s">
        <v>99</v>
      </c>
      <c r="B54" s="28"/>
      <c r="C54" s="35">
        <v>2.10012223E8</v>
      </c>
      <c r="D54" s="35">
        <v>2.05852884E8</v>
      </c>
      <c r="E54" s="29"/>
      <c r="F54" s="36" t="s">
        <v>100</v>
      </c>
      <c r="G54" s="37">
        <v>1.9157403E7</v>
      </c>
      <c r="H54" s="35">
        <v>1.83321E7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8.25" customHeight="1">
      <c r="A55" s="34" t="s">
        <v>101</v>
      </c>
      <c r="B55" s="28"/>
      <c r="C55" s="35">
        <v>-1.177347068E9</v>
      </c>
      <c r="D55" s="35">
        <v>-9.9414992E8</v>
      </c>
      <c r="E55" s="29"/>
      <c r="F55" s="36" t="s">
        <v>102</v>
      </c>
      <c r="G55" s="37">
        <v>44291.0</v>
      </c>
      <c r="H55" s="35">
        <v>44291.0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8.25" customHeight="1">
      <c r="A56" s="34" t="s">
        <v>103</v>
      </c>
      <c r="B56" s="28"/>
      <c r="C56" s="35">
        <v>0.0</v>
      </c>
      <c r="D56" s="35">
        <v>0.0</v>
      </c>
      <c r="E56" s="29"/>
      <c r="F56" s="22"/>
      <c r="G56" s="45"/>
      <c r="H56" s="4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0" customHeight="1">
      <c r="A57" s="34" t="s">
        <v>104</v>
      </c>
      <c r="B57" s="28"/>
      <c r="C57" s="35">
        <v>0.0</v>
      </c>
      <c r="D57" s="35">
        <v>0.0</v>
      </c>
      <c r="E57" s="29"/>
      <c r="F57" s="30" t="s">
        <v>105</v>
      </c>
      <c r="G57" s="33">
        <f>SUM(G50:G56)-1</f>
        <v>14143871516</v>
      </c>
      <c r="H57" s="32">
        <v>1.3853752852E10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8.25" customHeight="1">
      <c r="A58" s="34" t="s">
        <v>106</v>
      </c>
      <c r="B58" s="28"/>
      <c r="C58" s="35">
        <v>0.0</v>
      </c>
      <c r="D58" s="35">
        <v>0.0</v>
      </c>
      <c r="E58" s="29"/>
      <c r="F58" s="49" t="s">
        <v>107</v>
      </c>
      <c r="G58" s="48">
        <f>G48+G57+1</f>
        <v>22755955641</v>
      </c>
      <c r="H58" s="48">
        <v>2.1768400087E10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8.25" customHeight="1">
      <c r="A59" s="27" t="s">
        <v>108</v>
      </c>
      <c r="B59" s="28"/>
      <c r="C59" s="32">
        <f>SUM(C50:C58)-1</f>
        <v>17887926311</v>
      </c>
      <c r="D59" s="32">
        <v>1.7664054289E10</v>
      </c>
      <c r="E59" s="29"/>
      <c r="F59" s="49" t="s">
        <v>109</v>
      </c>
      <c r="G59" s="52"/>
      <c r="H59" s="5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8.25" customHeight="1">
      <c r="A60" s="27" t="s">
        <v>110</v>
      </c>
      <c r="B60" s="28"/>
      <c r="C60" s="43">
        <f>C48+C59</f>
        <v>31825272388</v>
      </c>
      <c r="D60" s="43">
        <v>2.9796447928E10</v>
      </c>
      <c r="E60" s="29"/>
      <c r="F60" s="49" t="s">
        <v>111</v>
      </c>
      <c r="G60" s="50">
        <f>SUM(G62:G63)</f>
        <v>1694569659</v>
      </c>
      <c r="H60" s="48">
        <v>1.620854102E9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9.0" customHeight="1">
      <c r="A61" s="54"/>
      <c r="B61" s="28"/>
      <c r="C61" s="22"/>
      <c r="D61" s="22"/>
      <c r="E61" s="29"/>
      <c r="F61" s="36" t="s">
        <v>112</v>
      </c>
      <c r="G61" s="37">
        <v>0.0</v>
      </c>
      <c r="H61" s="35">
        <v>0.0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9.75" customHeight="1">
      <c r="A62" s="54"/>
      <c r="B62" s="28"/>
      <c r="C62" s="22"/>
      <c r="D62" s="22"/>
      <c r="E62" s="29"/>
      <c r="F62" s="36" t="s">
        <v>113</v>
      </c>
      <c r="G62" s="37">
        <v>0.0</v>
      </c>
      <c r="H62" s="35">
        <v>0.0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8.25" customHeight="1">
      <c r="A63" s="54"/>
      <c r="B63" s="28"/>
      <c r="C63" s="22"/>
      <c r="D63" s="22"/>
      <c r="E63" s="29"/>
      <c r="F63" s="36" t="s">
        <v>114</v>
      </c>
      <c r="G63" s="37">
        <v>1.694569659E9</v>
      </c>
      <c r="H63" s="55">
        <v>1.620854102E9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0" customHeight="1">
      <c r="A64" s="56"/>
      <c r="B64" s="28"/>
      <c r="C64" s="57"/>
      <c r="D64" s="57"/>
      <c r="E64" s="29"/>
      <c r="F64" s="49" t="s">
        <v>115</v>
      </c>
      <c r="G64" s="50">
        <f>SUM(G65:G69)</f>
        <v>7374747089</v>
      </c>
      <c r="H64" s="48">
        <v>6.407193739E9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9.75" customHeight="1">
      <c r="A65" s="54"/>
      <c r="B65" s="28"/>
      <c r="C65" s="22"/>
      <c r="D65" s="22"/>
      <c r="E65" s="29"/>
      <c r="F65" s="36" t="s">
        <v>116</v>
      </c>
      <c r="G65" s="37">
        <v>2.432490089E9</v>
      </c>
      <c r="H65" s="35">
        <v>6.477609757E9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0.5" customHeight="1">
      <c r="A66" s="54"/>
      <c r="B66" s="28"/>
      <c r="C66" s="22"/>
      <c r="D66" s="22"/>
      <c r="E66" s="29"/>
      <c r="F66" s="36" t="s">
        <v>117</v>
      </c>
      <c r="G66" s="58">
        <v>4.940565594E9</v>
      </c>
      <c r="H66" s="59">
        <v>-3.145603787E9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9.75" customHeight="1">
      <c r="A67" s="54"/>
      <c r="B67" s="28"/>
      <c r="C67" s="22"/>
      <c r="D67" s="22"/>
      <c r="E67" s="29"/>
      <c r="F67" s="36" t="s">
        <v>118</v>
      </c>
      <c r="G67" s="37">
        <v>1692364.0</v>
      </c>
      <c r="H67" s="35">
        <v>1692364.0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0.5" customHeight="1">
      <c r="A68" s="54"/>
      <c r="B68" s="28"/>
      <c r="C68" s="22"/>
      <c r="D68" s="22"/>
      <c r="E68" s="29"/>
      <c r="F68" s="36" t="s">
        <v>119</v>
      </c>
      <c r="G68" s="37">
        <v>0.0</v>
      </c>
      <c r="H68" s="35">
        <v>0.0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54"/>
      <c r="B69" s="28"/>
      <c r="C69" s="22"/>
      <c r="D69" s="22"/>
      <c r="E69" s="29"/>
      <c r="F69" s="36" t="s">
        <v>120</v>
      </c>
      <c r="G69" s="37">
        <v>-958.0</v>
      </c>
      <c r="H69" s="35">
        <v>-958.0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7.25" customHeight="1">
      <c r="A70" s="56"/>
      <c r="B70" s="28"/>
      <c r="C70" s="57"/>
      <c r="D70" s="57"/>
      <c r="E70" s="29"/>
      <c r="F70" s="30" t="s">
        <v>121</v>
      </c>
      <c r="G70" s="50">
        <v>0.0</v>
      </c>
      <c r="H70" s="48">
        <v>0.0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8.25" customHeight="1">
      <c r="A71" s="54"/>
      <c r="B71" s="28"/>
      <c r="C71" s="22"/>
      <c r="D71" s="22"/>
      <c r="E71" s="29"/>
      <c r="F71" s="36" t="s">
        <v>122</v>
      </c>
      <c r="G71" s="37">
        <v>0.0</v>
      </c>
      <c r="H71" s="35">
        <v>0.0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9.0" customHeight="1">
      <c r="A72" s="54"/>
      <c r="B72" s="28"/>
      <c r="C72" s="22"/>
      <c r="D72" s="22"/>
      <c r="E72" s="29"/>
      <c r="F72" s="36" t="s">
        <v>123</v>
      </c>
      <c r="G72" s="37">
        <v>0.0</v>
      </c>
      <c r="H72" s="35">
        <v>0.0</v>
      </c>
      <c r="I72" s="3"/>
      <c r="J72" s="60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56"/>
      <c r="B73" s="28"/>
      <c r="C73" s="57"/>
      <c r="D73" s="57"/>
      <c r="E73" s="29"/>
      <c r="F73" s="49" t="s">
        <v>124</v>
      </c>
      <c r="G73" s="61">
        <f>G60+G64+G70</f>
        <v>9069316748</v>
      </c>
      <c r="H73" s="62">
        <v>8.028047841E9</v>
      </c>
      <c r="I73" s="3"/>
      <c r="J73" s="6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7.25" customHeight="1">
      <c r="A74" s="64"/>
      <c r="B74" s="65"/>
      <c r="C74" s="66"/>
      <c r="D74" s="66"/>
      <c r="E74" s="67"/>
      <c r="F74" s="68" t="s">
        <v>125</v>
      </c>
      <c r="G74" s="69">
        <f>G58+G73-1</f>
        <v>31825272388</v>
      </c>
      <c r="H74" s="70">
        <v>2.9796447928E10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36.75" customHeight="1">
      <c r="A75" s="71"/>
      <c r="B75" s="72"/>
      <c r="C75" s="72"/>
      <c r="D75" s="72"/>
      <c r="E75" s="73"/>
      <c r="F75" s="71"/>
      <c r="G75" s="72"/>
      <c r="H75" s="7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74"/>
      <c r="B76" s="74"/>
      <c r="C76" s="3"/>
      <c r="D76" s="3"/>
      <c r="E76" s="3"/>
      <c r="F76" s="7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74"/>
      <c r="B77" s="74"/>
      <c r="C77" s="3"/>
      <c r="D77" s="3"/>
      <c r="E77" s="3"/>
      <c r="F77" s="7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74"/>
      <c r="B78" s="74"/>
      <c r="C78" s="3"/>
      <c r="D78" s="3"/>
      <c r="E78" s="3"/>
      <c r="F78" s="7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74"/>
      <c r="B79" s="74"/>
      <c r="C79" s="3"/>
      <c r="D79" s="3"/>
      <c r="E79" s="3"/>
      <c r="F79" s="7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74"/>
      <c r="B80" s="74"/>
      <c r="C80" s="3"/>
      <c r="D80" s="3"/>
      <c r="E80" s="3"/>
      <c r="F80" s="7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74"/>
      <c r="B81" s="74"/>
      <c r="C81" s="3"/>
      <c r="D81" s="3"/>
      <c r="E81" s="3"/>
      <c r="F81" s="7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74"/>
      <c r="B82" s="74"/>
      <c r="C82" s="3"/>
      <c r="D82" s="3"/>
      <c r="E82" s="3"/>
      <c r="F82" s="7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74"/>
      <c r="B83" s="74"/>
      <c r="C83" s="3"/>
      <c r="D83" s="3"/>
      <c r="E83" s="3"/>
      <c r="F83" s="7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74"/>
      <c r="B84" s="74"/>
      <c r="C84" s="3"/>
      <c r="D84" s="3"/>
      <c r="E84" s="3"/>
      <c r="F84" s="7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74"/>
      <c r="B85" s="74"/>
      <c r="C85" s="3"/>
      <c r="D85" s="3"/>
      <c r="E85" s="3"/>
      <c r="F85" s="7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74"/>
      <c r="B86" s="74"/>
      <c r="C86" s="3"/>
      <c r="D86" s="3"/>
      <c r="E86" s="3"/>
      <c r="F86" s="7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74"/>
      <c r="B87" s="74"/>
      <c r="C87" s="3"/>
      <c r="D87" s="3"/>
      <c r="E87" s="3"/>
      <c r="F87" s="7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74"/>
      <c r="B88" s="74"/>
      <c r="C88" s="3"/>
      <c r="D88" s="3"/>
      <c r="E88" s="3"/>
      <c r="F88" s="7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74"/>
      <c r="B89" s="74"/>
      <c r="C89" s="3"/>
      <c r="D89" s="3"/>
      <c r="E89" s="3"/>
      <c r="F89" s="7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74"/>
      <c r="B90" s="74"/>
      <c r="C90" s="3"/>
      <c r="D90" s="3"/>
      <c r="E90" s="3"/>
      <c r="F90" s="7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74"/>
      <c r="B91" s="74"/>
      <c r="C91" s="3"/>
      <c r="D91" s="3"/>
      <c r="E91" s="3"/>
      <c r="F91" s="7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74"/>
      <c r="B92" s="74"/>
      <c r="C92" s="3"/>
      <c r="D92" s="3"/>
      <c r="E92" s="3"/>
      <c r="F92" s="7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74"/>
      <c r="B93" s="74"/>
      <c r="C93" s="3"/>
      <c r="D93" s="3"/>
      <c r="E93" s="3"/>
      <c r="F93" s="7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74"/>
      <c r="B94" s="74"/>
      <c r="C94" s="3"/>
      <c r="D94" s="3"/>
      <c r="E94" s="3"/>
      <c r="F94" s="7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74"/>
      <c r="B95" s="74"/>
      <c r="C95" s="3"/>
      <c r="D95" s="3"/>
      <c r="E95" s="3"/>
      <c r="F95" s="7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74"/>
      <c r="B96" s="74"/>
      <c r="C96" s="3"/>
      <c r="D96" s="3"/>
      <c r="E96" s="3"/>
      <c r="F96" s="7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74"/>
      <c r="B97" s="74"/>
      <c r="C97" s="3"/>
      <c r="D97" s="3"/>
      <c r="E97" s="3"/>
      <c r="F97" s="7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74"/>
      <c r="B98" s="74"/>
      <c r="C98" s="3"/>
      <c r="D98" s="3"/>
      <c r="E98" s="3"/>
      <c r="F98" s="7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74"/>
      <c r="B99" s="74"/>
      <c r="C99" s="3"/>
      <c r="D99" s="3"/>
      <c r="E99" s="3"/>
      <c r="F99" s="7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74"/>
      <c r="B100" s="74"/>
      <c r="C100" s="3"/>
      <c r="D100" s="3"/>
      <c r="E100" s="3"/>
      <c r="F100" s="7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74"/>
      <c r="B101" s="74"/>
      <c r="C101" s="3"/>
      <c r="D101" s="3"/>
      <c r="E101" s="3"/>
      <c r="F101" s="7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74"/>
      <c r="B102" s="74"/>
      <c r="C102" s="3"/>
      <c r="D102" s="3"/>
      <c r="E102" s="3"/>
      <c r="F102" s="7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74"/>
      <c r="B103" s="74"/>
      <c r="C103" s="3"/>
      <c r="D103" s="3"/>
      <c r="E103" s="3"/>
      <c r="F103" s="7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74"/>
      <c r="B104" s="74"/>
      <c r="C104" s="3"/>
      <c r="D104" s="3"/>
      <c r="E104" s="3"/>
      <c r="F104" s="7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74"/>
      <c r="B105" s="74"/>
      <c r="C105" s="3"/>
      <c r="D105" s="3"/>
      <c r="E105" s="3"/>
      <c r="F105" s="7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74"/>
      <c r="B106" s="74"/>
      <c r="C106" s="3"/>
      <c r="D106" s="3"/>
      <c r="E106" s="3"/>
      <c r="F106" s="7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74"/>
      <c r="B107" s="74"/>
      <c r="C107" s="3"/>
      <c r="D107" s="3"/>
      <c r="E107" s="3"/>
      <c r="F107" s="7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74"/>
      <c r="B108" s="74"/>
      <c r="C108" s="3"/>
      <c r="D108" s="3"/>
      <c r="E108" s="3"/>
      <c r="F108" s="7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74"/>
      <c r="B109" s="74"/>
      <c r="C109" s="3"/>
      <c r="D109" s="3"/>
      <c r="E109" s="3"/>
      <c r="F109" s="7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74"/>
      <c r="B110" s="74"/>
      <c r="C110" s="3"/>
      <c r="D110" s="3"/>
      <c r="E110" s="3"/>
      <c r="F110" s="7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74"/>
      <c r="B111" s="74"/>
      <c r="C111" s="3"/>
      <c r="D111" s="3"/>
      <c r="E111" s="3"/>
      <c r="F111" s="7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74"/>
      <c r="B112" s="74"/>
      <c r="C112" s="3"/>
      <c r="D112" s="3"/>
      <c r="E112" s="3"/>
      <c r="F112" s="7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74"/>
      <c r="B113" s="74"/>
      <c r="C113" s="3"/>
      <c r="D113" s="3"/>
      <c r="E113" s="3"/>
      <c r="F113" s="7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74"/>
      <c r="B114" s="74"/>
      <c r="C114" s="3"/>
      <c r="D114" s="3"/>
      <c r="E114" s="3"/>
      <c r="F114" s="7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74"/>
      <c r="B115" s="74"/>
      <c r="C115" s="3"/>
      <c r="D115" s="3"/>
      <c r="E115" s="3"/>
      <c r="F115" s="7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74"/>
      <c r="B116" s="74"/>
      <c r="C116" s="3"/>
      <c r="D116" s="3"/>
      <c r="E116" s="3"/>
      <c r="F116" s="7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74"/>
      <c r="B117" s="74"/>
      <c r="C117" s="3"/>
      <c r="D117" s="3"/>
      <c r="E117" s="3"/>
      <c r="F117" s="7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74"/>
      <c r="B118" s="74"/>
      <c r="C118" s="3"/>
      <c r="D118" s="3"/>
      <c r="E118" s="3"/>
      <c r="F118" s="7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74"/>
      <c r="B119" s="74"/>
      <c r="C119" s="3"/>
      <c r="D119" s="3"/>
      <c r="E119" s="3"/>
      <c r="F119" s="7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74"/>
      <c r="B120" s="74"/>
      <c r="C120" s="3"/>
      <c r="D120" s="3"/>
      <c r="E120" s="3"/>
      <c r="F120" s="7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74"/>
      <c r="B121" s="74"/>
      <c r="C121" s="3"/>
      <c r="D121" s="3"/>
      <c r="E121" s="3"/>
      <c r="F121" s="7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74"/>
      <c r="B122" s="74"/>
      <c r="C122" s="3"/>
      <c r="D122" s="3"/>
      <c r="E122" s="3"/>
      <c r="F122" s="7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74"/>
      <c r="B123" s="74"/>
      <c r="C123" s="3"/>
      <c r="D123" s="3"/>
      <c r="E123" s="3"/>
      <c r="F123" s="7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74"/>
      <c r="B124" s="74"/>
      <c r="C124" s="3"/>
      <c r="D124" s="3"/>
      <c r="E124" s="3"/>
      <c r="F124" s="7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74"/>
      <c r="B125" s="74"/>
      <c r="C125" s="3"/>
      <c r="D125" s="3"/>
      <c r="E125" s="3"/>
      <c r="F125" s="7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74"/>
      <c r="B126" s="74"/>
      <c r="C126" s="3"/>
      <c r="D126" s="3"/>
      <c r="E126" s="3"/>
      <c r="F126" s="7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74"/>
      <c r="B127" s="74"/>
      <c r="C127" s="3"/>
      <c r="D127" s="3"/>
      <c r="E127" s="3"/>
      <c r="F127" s="7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74"/>
      <c r="B128" s="74"/>
      <c r="C128" s="3"/>
      <c r="D128" s="3"/>
      <c r="E128" s="3"/>
      <c r="F128" s="7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74"/>
      <c r="B129" s="74"/>
      <c r="C129" s="3"/>
      <c r="D129" s="3"/>
      <c r="E129" s="3"/>
      <c r="F129" s="7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74"/>
      <c r="B130" s="74"/>
      <c r="C130" s="3"/>
      <c r="D130" s="3"/>
      <c r="E130" s="3"/>
      <c r="F130" s="7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74"/>
      <c r="B131" s="74"/>
      <c r="C131" s="3"/>
      <c r="D131" s="3"/>
      <c r="E131" s="3"/>
      <c r="F131" s="7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74"/>
      <c r="B132" s="74"/>
      <c r="C132" s="3"/>
      <c r="D132" s="3"/>
      <c r="E132" s="3"/>
      <c r="F132" s="7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74"/>
      <c r="B133" s="74"/>
      <c r="C133" s="3"/>
      <c r="D133" s="3"/>
      <c r="E133" s="3"/>
      <c r="F133" s="7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74"/>
      <c r="B134" s="74"/>
      <c r="C134" s="3"/>
      <c r="D134" s="3"/>
      <c r="E134" s="3"/>
      <c r="F134" s="7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74"/>
      <c r="B135" s="74"/>
      <c r="C135" s="3"/>
      <c r="D135" s="3"/>
      <c r="E135" s="3"/>
      <c r="F135" s="7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74"/>
      <c r="B136" s="74"/>
      <c r="C136" s="3"/>
      <c r="D136" s="3"/>
      <c r="E136" s="3"/>
      <c r="F136" s="7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74"/>
      <c r="B137" s="74"/>
      <c r="C137" s="3"/>
      <c r="D137" s="3"/>
      <c r="E137" s="3"/>
      <c r="F137" s="7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74"/>
      <c r="B138" s="74"/>
      <c r="C138" s="3"/>
      <c r="D138" s="3"/>
      <c r="E138" s="3"/>
      <c r="F138" s="7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74"/>
      <c r="B139" s="74"/>
      <c r="C139" s="3"/>
      <c r="D139" s="3"/>
      <c r="E139" s="3"/>
      <c r="F139" s="7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74"/>
      <c r="B140" s="74"/>
      <c r="C140" s="3"/>
      <c r="D140" s="3"/>
      <c r="E140" s="3"/>
      <c r="F140" s="7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74"/>
      <c r="B141" s="74"/>
      <c r="C141" s="3"/>
      <c r="D141" s="3"/>
      <c r="E141" s="3"/>
      <c r="F141" s="7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74"/>
      <c r="B142" s="74"/>
      <c r="C142" s="3"/>
      <c r="D142" s="3"/>
      <c r="E142" s="3"/>
      <c r="F142" s="7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74"/>
      <c r="B143" s="74"/>
      <c r="C143" s="3"/>
      <c r="D143" s="3"/>
      <c r="E143" s="3"/>
      <c r="F143" s="7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74"/>
      <c r="B144" s="74"/>
      <c r="C144" s="3"/>
      <c r="D144" s="3"/>
      <c r="E144" s="3"/>
      <c r="F144" s="7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74"/>
      <c r="B145" s="74"/>
      <c r="C145" s="3"/>
      <c r="D145" s="3"/>
      <c r="E145" s="3"/>
      <c r="F145" s="7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74"/>
      <c r="B146" s="74"/>
      <c r="C146" s="3"/>
      <c r="D146" s="3"/>
      <c r="E146" s="3"/>
      <c r="F146" s="7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74"/>
      <c r="B147" s="74"/>
      <c r="C147" s="3"/>
      <c r="D147" s="3"/>
      <c r="E147" s="3"/>
      <c r="F147" s="7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74"/>
      <c r="B148" s="74"/>
      <c r="C148" s="3"/>
      <c r="D148" s="3"/>
      <c r="E148" s="3"/>
      <c r="F148" s="7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74"/>
      <c r="B149" s="74"/>
      <c r="C149" s="3"/>
      <c r="D149" s="3"/>
      <c r="E149" s="3"/>
      <c r="F149" s="7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74"/>
      <c r="B150" s="74"/>
      <c r="C150" s="3"/>
      <c r="D150" s="3"/>
      <c r="E150" s="3"/>
      <c r="F150" s="7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74"/>
      <c r="B151" s="74"/>
      <c r="C151" s="3"/>
      <c r="D151" s="3"/>
      <c r="E151" s="3"/>
      <c r="F151" s="7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74"/>
      <c r="B152" s="74"/>
      <c r="C152" s="3"/>
      <c r="D152" s="3"/>
      <c r="E152" s="3"/>
      <c r="F152" s="7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74"/>
      <c r="B153" s="74"/>
      <c r="C153" s="3"/>
      <c r="D153" s="3"/>
      <c r="E153" s="3"/>
      <c r="F153" s="7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74"/>
      <c r="B154" s="74"/>
      <c r="C154" s="3"/>
      <c r="D154" s="3"/>
      <c r="E154" s="3"/>
      <c r="F154" s="7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74"/>
      <c r="B155" s="74"/>
      <c r="C155" s="3"/>
      <c r="D155" s="3"/>
      <c r="E155" s="3"/>
      <c r="F155" s="7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74"/>
      <c r="B156" s="74"/>
      <c r="C156" s="3"/>
      <c r="D156" s="3"/>
      <c r="E156" s="3"/>
      <c r="F156" s="7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74"/>
      <c r="B157" s="74"/>
      <c r="C157" s="3"/>
      <c r="D157" s="3"/>
      <c r="E157" s="3"/>
      <c r="F157" s="7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74"/>
      <c r="B158" s="74"/>
      <c r="C158" s="3"/>
      <c r="D158" s="3"/>
      <c r="E158" s="3"/>
      <c r="F158" s="7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74"/>
      <c r="B159" s="74"/>
      <c r="C159" s="3"/>
      <c r="D159" s="3"/>
      <c r="E159" s="3"/>
      <c r="F159" s="7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74"/>
      <c r="B160" s="74"/>
      <c r="C160" s="3"/>
      <c r="D160" s="3"/>
      <c r="E160" s="3"/>
      <c r="F160" s="7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74"/>
      <c r="B161" s="74"/>
      <c r="C161" s="3"/>
      <c r="D161" s="3"/>
      <c r="E161" s="3"/>
      <c r="F161" s="7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74"/>
      <c r="B162" s="74"/>
      <c r="C162" s="3"/>
      <c r="D162" s="3"/>
      <c r="E162" s="3"/>
      <c r="F162" s="7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74"/>
      <c r="B163" s="74"/>
      <c r="C163" s="3"/>
      <c r="D163" s="3"/>
      <c r="E163" s="3"/>
      <c r="F163" s="7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74"/>
      <c r="B164" s="74"/>
      <c r="C164" s="3"/>
      <c r="D164" s="3"/>
      <c r="E164" s="3"/>
      <c r="F164" s="7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74"/>
      <c r="B165" s="74"/>
      <c r="C165" s="3"/>
      <c r="D165" s="3"/>
      <c r="E165" s="3"/>
      <c r="F165" s="7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74"/>
      <c r="B166" s="74"/>
      <c r="C166" s="3"/>
      <c r="D166" s="3"/>
      <c r="E166" s="3"/>
      <c r="F166" s="7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74"/>
      <c r="B167" s="74"/>
      <c r="C167" s="3"/>
      <c r="D167" s="3"/>
      <c r="E167" s="3"/>
      <c r="F167" s="7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74"/>
      <c r="B168" s="74"/>
      <c r="C168" s="3"/>
      <c r="D168" s="3"/>
      <c r="E168" s="3"/>
      <c r="F168" s="7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74"/>
      <c r="B169" s="74"/>
      <c r="C169" s="3"/>
      <c r="D169" s="3"/>
      <c r="E169" s="3"/>
      <c r="F169" s="7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74"/>
      <c r="B170" s="74"/>
      <c r="C170" s="3"/>
      <c r="D170" s="3"/>
      <c r="E170" s="3"/>
      <c r="F170" s="7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74"/>
      <c r="B171" s="74"/>
      <c r="C171" s="3"/>
      <c r="D171" s="3"/>
      <c r="E171" s="3"/>
      <c r="F171" s="7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74"/>
      <c r="B172" s="74"/>
      <c r="C172" s="3"/>
      <c r="D172" s="3"/>
      <c r="E172" s="3"/>
      <c r="F172" s="7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74"/>
      <c r="B173" s="74"/>
      <c r="C173" s="3"/>
      <c r="D173" s="3"/>
      <c r="E173" s="3"/>
      <c r="F173" s="7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74"/>
      <c r="B174" s="74"/>
      <c r="C174" s="3"/>
      <c r="D174" s="3"/>
      <c r="E174" s="3"/>
      <c r="F174" s="7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74"/>
      <c r="B175" s="74"/>
      <c r="C175" s="3"/>
      <c r="D175" s="3"/>
      <c r="E175" s="3"/>
      <c r="F175" s="7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74"/>
      <c r="B176" s="74"/>
      <c r="C176" s="3"/>
      <c r="D176" s="3"/>
      <c r="E176" s="3"/>
      <c r="F176" s="7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74"/>
      <c r="B177" s="74"/>
      <c r="C177" s="3"/>
      <c r="D177" s="3"/>
      <c r="E177" s="3"/>
      <c r="F177" s="7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74"/>
      <c r="B178" s="74"/>
      <c r="C178" s="3"/>
      <c r="D178" s="3"/>
      <c r="E178" s="3"/>
      <c r="F178" s="7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74"/>
      <c r="B179" s="74"/>
      <c r="C179" s="3"/>
      <c r="D179" s="3"/>
      <c r="E179" s="3"/>
      <c r="F179" s="7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74"/>
      <c r="B180" s="74"/>
      <c r="C180" s="3"/>
      <c r="D180" s="3"/>
      <c r="E180" s="3"/>
      <c r="F180" s="7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74"/>
      <c r="B181" s="74"/>
      <c r="C181" s="3"/>
      <c r="D181" s="3"/>
      <c r="E181" s="3"/>
      <c r="F181" s="7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74"/>
      <c r="B182" s="74"/>
      <c r="C182" s="3"/>
      <c r="D182" s="3"/>
      <c r="E182" s="3"/>
      <c r="F182" s="7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74"/>
      <c r="B183" s="74"/>
      <c r="C183" s="3"/>
      <c r="D183" s="3"/>
      <c r="E183" s="3"/>
      <c r="F183" s="7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74"/>
      <c r="B184" s="74"/>
      <c r="C184" s="3"/>
      <c r="D184" s="3"/>
      <c r="E184" s="3"/>
      <c r="F184" s="7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74"/>
      <c r="B185" s="74"/>
      <c r="C185" s="3"/>
      <c r="D185" s="3"/>
      <c r="E185" s="3"/>
      <c r="F185" s="7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74"/>
      <c r="B186" s="74"/>
      <c r="C186" s="3"/>
      <c r="D186" s="3"/>
      <c r="E186" s="3"/>
      <c r="F186" s="7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74"/>
      <c r="B187" s="74"/>
      <c r="C187" s="3"/>
      <c r="D187" s="3"/>
      <c r="E187" s="3"/>
      <c r="F187" s="7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74"/>
      <c r="B188" s="74"/>
      <c r="C188" s="3"/>
      <c r="D188" s="3"/>
      <c r="E188" s="3"/>
      <c r="F188" s="7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74"/>
      <c r="B189" s="74"/>
      <c r="C189" s="3"/>
      <c r="D189" s="3"/>
      <c r="E189" s="3"/>
      <c r="F189" s="7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74"/>
      <c r="B190" s="74"/>
      <c r="C190" s="3"/>
      <c r="D190" s="3"/>
      <c r="E190" s="3"/>
      <c r="F190" s="7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74"/>
      <c r="B191" s="74"/>
      <c r="C191" s="3"/>
      <c r="D191" s="3"/>
      <c r="E191" s="3"/>
      <c r="F191" s="7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74"/>
      <c r="B192" s="74"/>
      <c r="C192" s="3"/>
      <c r="D192" s="3"/>
      <c r="E192" s="3"/>
      <c r="F192" s="7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74"/>
      <c r="B193" s="74"/>
      <c r="C193" s="3"/>
      <c r="D193" s="3"/>
      <c r="E193" s="3"/>
      <c r="F193" s="7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74"/>
      <c r="B194" s="74"/>
      <c r="C194" s="3"/>
      <c r="D194" s="3"/>
      <c r="E194" s="3"/>
      <c r="F194" s="7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74"/>
      <c r="B195" s="74"/>
      <c r="C195" s="3"/>
      <c r="D195" s="3"/>
      <c r="E195" s="3"/>
      <c r="F195" s="7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74"/>
      <c r="B196" s="74"/>
      <c r="C196" s="3"/>
      <c r="D196" s="3"/>
      <c r="E196" s="3"/>
      <c r="F196" s="7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74"/>
      <c r="B197" s="74"/>
      <c r="C197" s="3"/>
      <c r="D197" s="3"/>
      <c r="E197" s="3"/>
      <c r="F197" s="7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74"/>
      <c r="B198" s="74"/>
      <c r="C198" s="3"/>
      <c r="D198" s="3"/>
      <c r="E198" s="3"/>
      <c r="F198" s="7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74"/>
      <c r="B199" s="74"/>
      <c r="C199" s="3"/>
      <c r="D199" s="3"/>
      <c r="E199" s="3"/>
      <c r="F199" s="7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74"/>
      <c r="B200" s="74"/>
      <c r="C200" s="3"/>
      <c r="D200" s="3"/>
      <c r="E200" s="3"/>
      <c r="F200" s="7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74"/>
      <c r="B201" s="74"/>
      <c r="C201" s="3"/>
      <c r="D201" s="3"/>
      <c r="E201" s="3"/>
      <c r="F201" s="7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74"/>
      <c r="B202" s="74"/>
      <c r="C202" s="3"/>
      <c r="D202" s="3"/>
      <c r="E202" s="3"/>
      <c r="F202" s="7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74"/>
      <c r="B203" s="74"/>
      <c r="C203" s="3"/>
      <c r="D203" s="3"/>
      <c r="E203" s="3"/>
      <c r="F203" s="7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74"/>
      <c r="B204" s="74"/>
      <c r="C204" s="3"/>
      <c r="D204" s="3"/>
      <c r="E204" s="3"/>
      <c r="F204" s="7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74"/>
      <c r="B205" s="74"/>
      <c r="C205" s="3"/>
      <c r="D205" s="3"/>
      <c r="E205" s="3"/>
      <c r="F205" s="7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74"/>
      <c r="B206" s="74"/>
      <c r="C206" s="3"/>
      <c r="D206" s="3"/>
      <c r="E206" s="3"/>
      <c r="F206" s="7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74"/>
      <c r="B207" s="74"/>
      <c r="C207" s="3"/>
      <c r="D207" s="3"/>
      <c r="E207" s="3"/>
      <c r="F207" s="7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74"/>
      <c r="B208" s="74"/>
      <c r="C208" s="3"/>
      <c r="D208" s="3"/>
      <c r="E208" s="3"/>
      <c r="F208" s="7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74"/>
      <c r="B209" s="74"/>
      <c r="C209" s="3"/>
      <c r="D209" s="3"/>
      <c r="E209" s="3"/>
      <c r="F209" s="7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74"/>
      <c r="B210" s="74"/>
      <c r="C210" s="3"/>
      <c r="D210" s="3"/>
      <c r="E210" s="3"/>
      <c r="F210" s="7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74"/>
      <c r="B211" s="74"/>
      <c r="C211" s="3"/>
      <c r="D211" s="3"/>
      <c r="E211" s="3"/>
      <c r="F211" s="7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74"/>
      <c r="B212" s="74"/>
      <c r="C212" s="3"/>
      <c r="D212" s="3"/>
      <c r="E212" s="3"/>
      <c r="F212" s="7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74"/>
      <c r="B213" s="74"/>
      <c r="C213" s="3"/>
      <c r="D213" s="3"/>
      <c r="E213" s="3"/>
      <c r="F213" s="7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74"/>
      <c r="B214" s="74"/>
      <c r="C214" s="3"/>
      <c r="D214" s="3"/>
      <c r="E214" s="3"/>
      <c r="F214" s="7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74"/>
      <c r="B215" s="74"/>
      <c r="C215" s="3"/>
      <c r="D215" s="3"/>
      <c r="E215" s="3"/>
      <c r="F215" s="7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74"/>
      <c r="B216" s="74"/>
      <c r="C216" s="3"/>
      <c r="D216" s="3"/>
      <c r="E216" s="3"/>
      <c r="F216" s="7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74"/>
      <c r="B217" s="74"/>
      <c r="C217" s="3"/>
      <c r="D217" s="3"/>
      <c r="E217" s="3"/>
      <c r="F217" s="7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74"/>
      <c r="B218" s="74"/>
      <c r="C218" s="3"/>
      <c r="D218" s="3"/>
      <c r="E218" s="3"/>
      <c r="F218" s="7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74"/>
      <c r="B219" s="74"/>
      <c r="C219" s="3"/>
      <c r="D219" s="3"/>
      <c r="E219" s="3"/>
      <c r="F219" s="7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74"/>
      <c r="B220" s="74"/>
      <c r="C220" s="3"/>
      <c r="D220" s="3"/>
      <c r="E220" s="3"/>
      <c r="F220" s="7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74"/>
      <c r="B221" s="74"/>
      <c r="C221" s="3"/>
      <c r="D221" s="3"/>
      <c r="E221" s="3"/>
      <c r="F221" s="7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74"/>
      <c r="B222" s="74"/>
      <c r="C222" s="3"/>
      <c r="D222" s="3"/>
      <c r="E222" s="3"/>
      <c r="F222" s="7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74"/>
      <c r="B223" s="74"/>
      <c r="C223" s="3"/>
      <c r="D223" s="3"/>
      <c r="E223" s="3"/>
      <c r="F223" s="7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74"/>
      <c r="B224" s="74"/>
      <c r="C224" s="3"/>
      <c r="D224" s="3"/>
      <c r="E224" s="3"/>
      <c r="F224" s="7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74"/>
      <c r="B225" s="74"/>
      <c r="C225" s="3"/>
      <c r="D225" s="3"/>
      <c r="E225" s="3"/>
      <c r="F225" s="7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74"/>
      <c r="B226" s="74"/>
      <c r="C226" s="3"/>
      <c r="D226" s="3"/>
      <c r="E226" s="3"/>
      <c r="F226" s="7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74"/>
      <c r="B227" s="74"/>
      <c r="C227" s="3"/>
      <c r="D227" s="3"/>
      <c r="E227" s="3"/>
      <c r="F227" s="7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74"/>
      <c r="B228" s="74"/>
      <c r="C228" s="3"/>
      <c r="D228" s="3"/>
      <c r="E228" s="3"/>
      <c r="F228" s="7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74"/>
      <c r="B229" s="74"/>
      <c r="C229" s="3"/>
      <c r="D229" s="3"/>
      <c r="E229" s="3"/>
      <c r="F229" s="7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74"/>
      <c r="B230" s="74"/>
      <c r="C230" s="3"/>
      <c r="D230" s="3"/>
      <c r="E230" s="3"/>
      <c r="F230" s="7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74"/>
      <c r="B231" s="74"/>
      <c r="C231" s="3"/>
      <c r="D231" s="3"/>
      <c r="E231" s="3"/>
      <c r="F231" s="7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74"/>
      <c r="B232" s="74"/>
      <c r="C232" s="3"/>
      <c r="D232" s="3"/>
      <c r="E232" s="3"/>
      <c r="F232" s="7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74"/>
      <c r="B233" s="74"/>
      <c r="C233" s="3"/>
      <c r="D233" s="3"/>
      <c r="E233" s="3"/>
      <c r="F233" s="7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74"/>
      <c r="B234" s="74"/>
      <c r="C234" s="3"/>
      <c r="D234" s="3"/>
      <c r="E234" s="3"/>
      <c r="F234" s="7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74"/>
      <c r="B235" s="74"/>
      <c r="C235" s="3"/>
      <c r="D235" s="3"/>
      <c r="E235" s="3"/>
      <c r="F235" s="7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74"/>
      <c r="B236" s="74"/>
      <c r="C236" s="3"/>
      <c r="D236" s="3"/>
      <c r="E236" s="3"/>
      <c r="F236" s="7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74"/>
      <c r="B237" s="74"/>
      <c r="C237" s="3"/>
      <c r="D237" s="3"/>
      <c r="E237" s="3"/>
      <c r="F237" s="7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74"/>
      <c r="B238" s="74"/>
      <c r="C238" s="3"/>
      <c r="D238" s="3"/>
      <c r="E238" s="3"/>
      <c r="F238" s="7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74"/>
      <c r="B239" s="74"/>
      <c r="C239" s="3"/>
      <c r="D239" s="3"/>
      <c r="E239" s="3"/>
      <c r="F239" s="7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74"/>
      <c r="B240" s="74"/>
      <c r="C240" s="3"/>
      <c r="D240" s="3"/>
      <c r="E240" s="3"/>
      <c r="F240" s="7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74"/>
      <c r="B241" s="74"/>
      <c r="C241" s="3"/>
      <c r="D241" s="3"/>
      <c r="E241" s="3"/>
      <c r="F241" s="7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74"/>
      <c r="B242" s="74"/>
      <c r="C242" s="3"/>
      <c r="D242" s="3"/>
      <c r="E242" s="3"/>
      <c r="F242" s="7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74"/>
      <c r="B243" s="74"/>
      <c r="C243" s="3"/>
      <c r="D243" s="3"/>
      <c r="E243" s="3"/>
      <c r="F243" s="7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74"/>
      <c r="B244" s="74"/>
      <c r="C244" s="3"/>
      <c r="D244" s="3"/>
      <c r="E244" s="3"/>
      <c r="F244" s="7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74"/>
      <c r="B245" s="74"/>
      <c r="C245" s="3"/>
      <c r="D245" s="3"/>
      <c r="E245" s="3"/>
      <c r="F245" s="7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74"/>
      <c r="B246" s="74"/>
      <c r="C246" s="3"/>
      <c r="D246" s="3"/>
      <c r="E246" s="3"/>
      <c r="F246" s="7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74"/>
      <c r="B247" s="74"/>
      <c r="C247" s="3"/>
      <c r="D247" s="3"/>
      <c r="E247" s="3"/>
      <c r="F247" s="7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74"/>
      <c r="B248" s="74"/>
      <c r="C248" s="3"/>
      <c r="D248" s="3"/>
      <c r="E248" s="3"/>
      <c r="F248" s="7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74"/>
      <c r="B249" s="74"/>
      <c r="C249" s="3"/>
      <c r="D249" s="3"/>
      <c r="E249" s="3"/>
      <c r="F249" s="7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74"/>
      <c r="B250" s="74"/>
      <c r="C250" s="3"/>
      <c r="D250" s="3"/>
      <c r="E250" s="3"/>
      <c r="F250" s="7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74"/>
      <c r="B251" s="74"/>
      <c r="C251" s="3"/>
      <c r="D251" s="3"/>
      <c r="E251" s="3"/>
      <c r="F251" s="7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74"/>
      <c r="B252" s="74"/>
      <c r="C252" s="3"/>
      <c r="D252" s="3"/>
      <c r="E252" s="3"/>
      <c r="F252" s="7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74"/>
      <c r="B253" s="74"/>
      <c r="C253" s="3"/>
      <c r="D253" s="3"/>
      <c r="E253" s="3"/>
      <c r="F253" s="7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74"/>
      <c r="B254" s="74"/>
      <c r="C254" s="3"/>
      <c r="D254" s="3"/>
      <c r="E254" s="3"/>
      <c r="F254" s="7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74"/>
      <c r="B255" s="74"/>
      <c r="C255" s="3"/>
      <c r="D255" s="3"/>
      <c r="E255" s="3"/>
      <c r="F255" s="7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74"/>
      <c r="B256" s="74"/>
      <c r="C256" s="3"/>
      <c r="D256" s="3"/>
      <c r="E256" s="3"/>
      <c r="F256" s="7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74"/>
      <c r="B257" s="74"/>
      <c r="C257" s="3"/>
      <c r="D257" s="3"/>
      <c r="E257" s="3"/>
      <c r="F257" s="7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74"/>
      <c r="B258" s="74"/>
      <c r="C258" s="3"/>
      <c r="D258" s="3"/>
      <c r="E258" s="3"/>
      <c r="F258" s="7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74"/>
      <c r="B259" s="74"/>
      <c r="C259" s="3"/>
      <c r="D259" s="3"/>
      <c r="E259" s="3"/>
      <c r="F259" s="7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74"/>
      <c r="B260" s="74"/>
      <c r="C260" s="3"/>
      <c r="D260" s="3"/>
      <c r="E260" s="3"/>
      <c r="F260" s="7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74"/>
      <c r="B261" s="74"/>
      <c r="C261" s="3"/>
      <c r="D261" s="3"/>
      <c r="E261" s="3"/>
      <c r="F261" s="7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74"/>
      <c r="B262" s="74"/>
      <c r="C262" s="3"/>
      <c r="D262" s="3"/>
      <c r="E262" s="3"/>
      <c r="F262" s="7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74"/>
      <c r="B263" s="74"/>
      <c r="C263" s="3"/>
      <c r="D263" s="3"/>
      <c r="E263" s="3"/>
      <c r="F263" s="7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74"/>
      <c r="B264" s="74"/>
      <c r="C264" s="3"/>
      <c r="D264" s="3"/>
      <c r="E264" s="3"/>
      <c r="F264" s="7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74"/>
      <c r="B265" s="74"/>
      <c r="C265" s="3"/>
      <c r="D265" s="3"/>
      <c r="E265" s="3"/>
      <c r="F265" s="7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74"/>
      <c r="B266" s="74"/>
      <c r="C266" s="3"/>
      <c r="D266" s="3"/>
      <c r="E266" s="3"/>
      <c r="F266" s="7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74"/>
      <c r="B267" s="74"/>
      <c r="C267" s="3"/>
      <c r="D267" s="3"/>
      <c r="E267" s="3"/>
      <c r="F267" s="7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74"/>
      <c r="B268" s="74"/>
      <c r="C268" s="3"/>
      <c r="D268" s="3"/>
      <c r="E268" s="3"/>
      <c r="F268" s="7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74"/>
      <c r="B269" s="74"/>
      <c r="C269" s="3"/>
      <c r="D269" s="3"/>
      <c r="E269" s="3"/>
      <c r="F269" s="7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74"/>
      <c r="B270" s="74"/>
      <c r="C270" s="3"/>
      <c r="D270" s="3"/>
      <c r="E270" s="3"/>
      <c r="F270" s="7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74"/>
      <c r="B271" s="74"/>
      <c r="C271" s="3"/>
      <c r="D271" s="3"/>
      <c r="E271" s="3"/>
      <c r="F271" s="7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74"/>
      <c r="B272" s="74"/>
      <c r="C272" s="3"/>
      <c r="D272" s="3"/>
      <c r="E272" s="3"/>
      <c r="F272" s="7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74"/>
      <c r="B273" s="74"/>
      <c r="C273" s="3"/>
      <c r="D273" s="3"/>
      <c r="E273" s="3"/>
      <c r="F273" s="7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74"/>
      <c r="B274" s="74"/>
      <c r="C274" s="3"/>
      <c r="D274" s="3"/>
      <c r="E274" s="3"/>
      <c r="F274" s="7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A1:H1"/>
    <mergeCell ref="A2:H2"/>
    <mergeCell ref="A3:H3"/>
    <mergeCell ref="A4:H4"/>
    <mergeCell ref="A5:H5"/>
    <mergeCell ref="E6:E7"/>
    <mergeCell ref="F6:F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7:B67"/>
    <mergeCell ref="A68:B68"/>
    <mergeCell ref="A69:B69"/>
    <mergeCell ref="A70:B70"/>
    <mergeCell ref="A71:B71"/>
    <mergeCell ref="A72:B72"/>
    <mergeCell ref="A73:B73"/>
    <mergeCell ref="A74:B74"/>
    <mergeCell ref="A6:B7"/>
    <mergeCell ref="A8:B8"/>
    <mergeCell ref="E8:E74"/>
    <mergeCell ref="A9:B9"/>
    <mergeCell ref="A10:B10"/>
    <mergeCell ref="A11:B11"/>
    <mergeCell ref="A12:B12"/>
    <mergeCell ref="A75:D75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F75:H75"/>
  </mergeCells>
  <printOptions/>
  <pageMargins bottom="0.31" footer="0.0" header="0.0" left="1.2" right="0.7" top="0.75"/>
  <pageSetup orientation="portrait"/>
  <drawing r:id="rId1"/>
</worksheet>
</file>