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enero-septiembre" sheetId="1" r:id="rId4"/>
  </sheets>
  <definedNames/>
  <calcPr/>
</workbook>
</file>

<file path=xl/sharedStrings.xml><?xml version="1.0" encoding="utf-8"?>
<sst xmlns="http://schemas.openxmlformats.org/spreadsheetml/2006/main" count="63" uniqueCount="35">
  <si>
    <t>Gobierno del Estado de Oaxaca</t>
  </si>
  <si>
    <t xml:space="preserve">Estado Analítico de Ingresos Presupuestarios </t>
  </si>
  <si>
    <t>Del 1 de enero al 30 de septiembre de 2021</t>
  </si>
  <si>
    <t>(En pesos)</t>
  </si>
  <si>
    <t>Rubro de Ingresos</t>
  </si>
  <si>
    <t>Ingreso</t>
  </si>
  <si>
    <t>Estimado</t>
  </si>
  <si>
    <t xml:space="preserve">Ampliaciones y Reducciones                        </t>
  </si>
  <si>
    <t>Modificado</t>
  </si>
  <si>
    <t>Devengado</t>
  </si>
  <si>
    <t>Recaudado</t>
  </si>
  <si>
    <t>Diferencia</t>
  </si>
  <si>
    <t>(1)</t>
  </si>
  <si>
    <t>(2)</t>
  </si>
  <si>
    <t>(3=1+2)</t>
  </si>
  <si>
    <t>(4)</t>
  </si>
  <si>
    <t>(5)</t>
  </si>
  <si>
    <t>(6=5-1)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</si>
  <si>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</si>
  <si>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</si>
  <si>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</si>
  <si>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</si>
  <si>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</si>
  <si>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</si>
  <si>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Bienes,  Prestación de Servicios  y Otros Ingresos</t>
  </si>
  <si>
    <t>Participaciones,  Aportaciones, Convenios, Incentivos derivados de colaboracion fiscal y Fondos distintos de aportaciones *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</si>
  <si>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</si>
  <si>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</si>
  <si>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</si>
  <si>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</si>
  <si>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</si>
  <si>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</si>
  <si>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Ingresos  de los Entes Públicos de los Poderes Legislativo y Judicial, de los Órganos Autónomos y del Setor Paraestatal o Paramunicipal , así como de las Empresas Productivas del Estado</t>
  </si>
  <si>
    <t>TOTAL</t>
  </si>
  <si>
    <t>* En este apartado se incluyeron los Productos Financieros  que generan los recursos federales $ 40,833,153.98, que conforme al Plan de Cuentas se encuentran registrados en la contabilidad en Otros Ingresos y Beneficios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</si>
</sst>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_-* #,##0_-;\-* #,##0_-;_-* &quot;-&quot;_-;_-@"/>
    <numFmt numFmtId="165" formatCode="_-* #,##0.00_-;\-* #,##0.00_-;_-* &quot;-&quot;??_-;_-@"/>
  </numFmts>
  <fonts count="12">
    <font>
      <sz val="11.0"/>
      <color theme="1"/>
      <name val="Arial"/>
    </font>
    <font>
      <sz val="10.0"/>
      <color theme="1"/>
      <name val="Arial"/>
    </font>
    <font>
      <b/>
      <sz val="12.0"/>
      <color theme="1"/>
      <name val="Calibri"/>
    </font>
    <font>
      <sz val="12.0"/>
      <color theme="1"/>
      <name val="Calibri"/>
    </font>
    <font>
      <b/>
      <sz val="9.0"/>
      <color theme="1"/>
      <name val="Calibri"/>
    </font>
    <font>
      <b/>
      <sz val="11.0"/>
      <color theme="1"/>
      <name val="Calibri"/>
    </font>
    <font/>
    <font>
      <b/>
      <sz val="10.0"/>
      <color theme="1"/>
      <name val="Calibri"/>
    </font>
    <font>
      <sz val="11.0"/>
      <color theme="1"/>
      <name val="Calibri"/>
    </font>
    <font>
      <sz val="10.0"/>
      <color theme="1"/>
      <name val="Calibri"/>
    </font>
    <font>
      <sz val="9.0"/>
      <color theme="1"/>
      <name val="Calibri"/>
    </font>
    <font>
      <b/>
      <u/>
      <sz val="11.0"/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C4BD97"/>
        <bgColor rgb="FFC4BD97"/>
      </patternFill>
    </fill>
  </fills>
  <borders count="8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34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Alignment="1" applyFont="1">
      <alignment horizontal="left"/>
    </xf>
    <xf borderId="0" fillId="0" fontId="3" numFmtId="0" xfId="0" applyAlignment="1" applyFont="1">
      <alignment horizontal="left"/>
    </xf>
    <xf borderId="0" fillId="0" fontId="4" numFmtId="0" xfId="0" applyAlignment="1" applyFont="1">
      <alignment horizontal="center"/>
    </xf>
    <xf borderId="1" fillId="2" fontId="5" numFmtId="0" xfId="0" applyAlignment="1" applyBorder="1" applyFill="1" applyFont="1">
      <alignment horizontal="center" shrinkToFit="0" vertical="center" wrapText="1"/>
    </xf>
    <xf borderId="2" fillId="2" fontId="5" numFmtId="0" xfId="0" applyAlignment="1" applyBorder="1" applyFont="1">
      <alignment horizontal="center" shrinkToFit="0" vertical="center" wrapText="1"/>
    </xf>
    <xf borderId="3" fillId="0" fontId="6" numFmtId="0" xfId="0" applyBorder="1" applyFont="1"/>
    <xf borderId="4" fillId="0" fontId="6" numFmtId="0" xfId="0" applyBorder="1" applyFont="1"/>
    <xf borderId="5" fillId="0" fontId="6" numFmtId="0" xfId="0" applyBorder="1" applyFont="1"/>
    <xf borderId="6" fillId="2" fontId="7" numFmtId="0" xfId="0" applyAlignment="1" applyBorder="1" applyFont="1">
      <alignment horizontal="center" shrinkToFit="0" vertical="center" wrapText="1"/>
    </xf>
    <xf borderId="7" fillId="0" fontId="6" numFmtId="0" xfId="0" applyBorder="1" applyFont="1"/>
    <xf quotePrefix="1" borderId="6" fillId="2" fontId="7" numFmtId="0" xfId="0" applyAlignment="1" applyBorder="1" applyFont="1">
      <alignment horizontal="center" shrinkToFit="0" vertical="center" wrapText="1"/>
    </xf>
    <xf borderId="6" fillId="0" fontId="8" numFmtId="0" xfId="0" applyBorder="1" applyFont="1"/>
    <xf borderId="6" fillId="0" fontId="9" numFmtId="0" xfId="0" applyAlignment="1" applyBorder="1" applyFont="1">
      <alignment horizontal="left" shrinkToFit="0" vertical="center" wrapText="1"/>
    </xf>
    <xf borderId="6" fillId="0" fontId="8" numFmtId="164" xfId="0" applyAlignment="1" applyBorder="1" applyFont="1" applyNumberFormat="1">
      <alignment vertical="center"/>
    </xf>
    <xf borderId="0" fillId="0" fontId="8" numFmtId="3" xfId="0" applyFont="1" applyNumberFormat="1"/>
    <xf borderId="6" fillId="0" fontId="8" numFmtId="164" xfId="0" applyAlignment="1" applyBorder="1" applyFont="1" applyNumberFormat="1">
      <alignment horizontal="center" vertical="center"/>
    </xf>
    <xf borderId="0" fillId="0" fontId="8" numFmtId="0" xfId="0" applyFont="1"/>
    <xf borderId="0" fillId="0" fontId="8" numFmtId="165" xfId="0" applyFont="1" applyNumberFormat="1"/>
    <xf borderId="6" fillId="2" fontId="5" numFmtId="0" xfId="0" applyAlignment="1" applyBorder="1" applyFont="1">
      <alignment horizontal="center"/>
    </xf>
    <xf borderId="6" fillId="2" fontId="5" numFmtId="164" xfId="0" applyAlignment="1" applyBorder="1" applyFont="1" applyNumberFormat="1">
      <alignment vertical="center"/>
    </xf>
    <xf borderId="1" fillId="2" fontId="5" numFmtId="164" xfId="0" applyAlignment="1" applyBorder="1" applyFont="1" applyNumberFormat="1">
      <alignment horizontal="center" vertical="center"/>
    </xf>
    <xf borderId="0" fillId="0" fontId="10" numFmtId="164" xfId="0" applyFont="1" applyNumberFormat="1"/>
    <xf borderId="2" fillId="2" fontId="5" numFmtId="0" xfId="0" applyAlignment="1" applyBorder="1" applyFont="1">
      <alignment horizontal="center"/>
    </xf>
    <xf borderId="6" fillId="0" fontId="7" numFmtId="0" xfId="0" applyAlignment="1" applyBorder="1" applyFont="1">
      <alignment horizontal="left" shrinkToFit="0" vertical="center" wrapText="1"/>
    </xf>
    <xf borderId="6" fillId="0" fontId="5" numFmtId="164" xfId="0" applyAlignment="1" applyBorder="1" applyFont="1" applyNumberFormat="1">
      <alignment vertical="center"/>
    </xf>
    <xf borderId="0" fillId="0" fontId="8" numFmtId="4" xfId="0" applyFont="1" applyNumberFormat="1"/>
    <xf borderId="6" fillId="0" fontId="5" numFmtId="164" xfId="0" applyAlignment="1" applyBorder="1" applyFont="1" applyNumberFormat="1">
      <alignment horizontal="center" vertical="center"/>
    </xf>
    <xf borderId="2" fillId="2" fontId="5" numFmtId="0" xfId="0" applyAlignment="1" applyBorder="1" applyFont="1">
      <alignment horizontal="center" vertical="center"/>
    </xf>
    <xf borderId="0" fillId="0" fontId="8" numFmtId="0" xfId="0" applyAlignment="1" applyFont="1">
      <alignment horizontal="left" shrinkToFit="0" wrapText="1"/>
    </xf>
    <xf borderId="0" fillId="0" fontId="11" numFmtId="0" xfId="0" applyFont="1"/>
    <xf borderId="0" fillId="0" fontId="8" numFmtId="164" xfId="0" applyFont="1" applyNumberFormat="1"/>
    <xf borderId="0" fillId="0" fontId="8" numFmtId="0" xfId="0" applyAlignment="1" applyFont="1">
      <alignment horizontal="left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3</xdr:col>
      <xdr:colOff>133350</xdr:colOff>
      <xdr:row>0</xdr:row>
      <xdr:rowOff>19050</xdr:rowOff>
    </xdr:from>
    <xdr:ext cx="4029075" cy="857250"/>
    <xdr:grpSp>
      <xdr:nvGrpSpPr>
        <xdr:cNvPr id="2" name="Shape 2"/>
        <xdr:cNvGrpSpPr/>
      </xdr:nvGrpSpPr>
      <xdr:grpSpPr>
        <a:xfrm>
          <a:off x="3331463" y="3351375"/>
          <a:ext cx="4029075" cy="857250"/>
          <a:chOff x="3331463" y="3351375"/>
          <a:chExt cx="4029075" cy="857250"/>
        </a:xfrm>
      </xdr:grpSpPr>
      <xdr:grpSp>
        <xdr:nvGrpSpPr>
          <xdr:cNvPr id="3" name="Shape 3"/>
          <xdr:cNvGrpSpPr/>
        </xdr:nvGrpSpPr>
        <xdr:grpSpPr>
          <a:xfrm>
            <a:off x="3331463" y="3351375"/>
            <a:ext cx="4029075" cy="857250"/>
            <a:chOff x="0" y="0"/>
            <a:chExt cx="4029075" cy="857250"/>
          </a:xfrm>
        </xdr:grpSpPr>
        <xdr:sp>
          <xdr:nvSpPr>
            <xdr:cNvPr id="4" name="Shape 4"/>
            <xdr:cNvSpPr/>
          </xdr:nvSpPr>
          <xdr:spPr>
            <a:xfrm>
              <a:off x="0" y="0"/>
              <a:ext cx="4029075" cy="857250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pic>
          <xdr:nvPicPr>
            <xdr:cNvPr id="5" name="Shape 5"/>
            <xdr:cNvPicPr preferRelativeResize="0"/>
          </xdr:nvPicPr>
          <xdr:blipFill rotWithShape="1">
            <a:blip r:embed="rId1">
              <a:alphaModFix/>
            </a:blip>
            <a:srcRect b="10721" l="25957" r="38244" t="64114"/>
            <a:stretch/>
          </xdr:blipFill>
          <xdr:spPr>
            <a:xfrm>
              <a:off x="0" y="152400"/>
              <a:ext cx="2124075" cy="704850"/>
            </a:xfrm>
            <a:prstGeom prst="rect">
              <a:avLst/>
            </a:prstGeom>
            <a:noFill/>
            <a:ln>
              <a:noFill/>
            </a:ln>
          </xdr:spPr>
        </xdr:pic>
        <xdr:pic>
          <xdr:nvPicPr>
            <xdr:cNvPr id="6" name="Shape 6"/>
            <xdr:cNvPicPr preferRelativeResize="0"/>
          </xdr:nvPicPr>
          <xdr:blipFill rotWithShape="1">
            <a:blip r:embed="rId2">
              <a:alphaModFix/>
            </a:blip>
            <a:srcRect b="10500" l="48570" r="8020" t="18628"/>
            <a:stretch/>
          </xdr:blipFill>
          <xdr:spPr>
            <a:xfrm>
              <a:off x="2047875" y="0"/>
              <a:ext cx="1981200" cy="790575"/>
            </a:xfrm>
            <a:prstGeom prst="rect">
              <a:avLst/>
            </a:prstGeom>
            <a:noFill/>
            <a:ln>
              <a:noFill/>
            </a:ln>
          </xdr:spPr>
        </xdr:pic>
      </xdr:grpSp>
    </xdr:grpSp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40.13"/>
    <col customWidth="1" min="2" max="2" width="15.63"/>
    <col customWidth="1" min="3" max="3" width="11.0"/>
    <col customWidth="1" min="4" max="4" width="13.25"/>
    <col customWidth="1" min="5" max="5" width="15.63"/>
    <col customWidth="1" min="6" max="6" width="14.38"/>
    <col customWidth="1" min="7" max="7" width="13.25"/>
    <col customWidth="1" min="8" max="9" width="15.63"/>
    <col customWidth="1" min="10" max="10" width="12.0"/>
    <col customWidth="1" min="11" max="26" width="9.38"/>
  </cols>
  <sheetData>
    <row r="1" ht="17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8.75" customHeight="1">
      <c r="A2" s="2" t="s">
        <v>0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3.5" customHeight="1">
      <c r="A3" s="2" t="s">
        <v>1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5.0" customHeight="1">
      <c r="A4" s="2" t="s">
        <v>2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24.75" customHeight="1">
      <c r="A5" s="3"/>
      <c r="B5" s="3"/>
      <c r="C5" s="3"/>
      <c r="D5" s="3"/>
      <c r="E5" s="3"/>
      <c r="F5" s="3"/>
      <c r="G5" s="3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8.0" customHeight="1">
      <c r="A6" s="4" t="s">
        <v>3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4.25" customHeight="1">
      <c r="A7" s="5" t="s">
        <v>4</v>
      </c>
      <c r="B7" s="6" t="s">
        <v>5</v>
      </c>
      <c r="C7" s="7"/>
      <c r="D7" s="7"/>
      <c r="E7" s="7"/>
      <c r="F7" s="7"/>
      <c r="G7" s="8"/>
    </row>
    <row r="8" ht="30.75" customHeight="1">
      <c r="A8" s="9"/>
      <c r="B8" s="10" t="s">
        <v>6</v>
      </c>
      <c r="C8" s="10" t="s">
        <v>7</v>
      </c>
      <c r="D8" s="10" t="s">
        <v>8</v>
      </c>
      <c r="E8" s="10" t="s">
        <v>9</v>
      </c>
      <c r="F8" s="10" t="s">
        <v>10</v>
      </c>
      <c r="G8" s="10" t="s">
        <v>11</v>
      </c>
    </row>
    <row r="9">
      <c r="A9" s="11"/>
      <c r="B9" s="12" t="s">
        <v>12</v>
      </c>
      <c r="C9" s="12" t="s">
        <v>13</v>
      </c>
      <c r="D9" s="12" t="s">
        <v>14</v>
      </c>
      <c r="E9" s="12" t="s">
        <v>15</v>
      </c>
      <c r="F9" s="12" t="s">
        <v>16</v>
      </c>
      <c r="G9" s="12" t="s">
        <v>17</v>
      </c>
    </row>
    <row r="10" ht="9.75" customHeight="1">
      <c r="A10" s="13"/>
      <c r="B10" s="13"/>
      <c r="C10" s="13"/>
      <c r="D10" s="13"/>
      <c r="E10" s="13"/>
      <c r="F10" s="13"/>
      <c r="G10" s="13"/>
    </row>
    <row r="11">
      <c r="A11" s="14" t="s">
        <v>18</v>
      </c>
      <c r="B11" s="15">
        <v>1.353843386E9</v>
      </c>
      <c r="C11" s="15">
        <v>0.0</v>
      </c>
      <c r="D11" s="15">
        <f t="shared" ref="D11:D20" si="1">B11+C11</f>
        <v>1353843386</v>
      </c>
      <c r="E11" s="15">
        <v>1.251317676E9</v>
      </c>
      <c r="F11" s="15">
        <f>E11</f>
        <v>1251317676</v>
      </c>
      <c r="G11" s="15">
        <f t="shared" ref="G11:G20" si="2">F11-B11</f>
        <v>-102525710</v>
      </c>
    </row>
    <row r="12">
      <c r="A12" s="14" t="s">
        <v>19</v>
      </c>
      <c r="B12" s="15">
        <v>0.0</v>
      </c>
      <c r="C12" s="15">
        <v>0.0</v>
      </c>
      <c r="D12" s="15">
        <f t="shared" si="1"/>
        <v>0</v>
      </c>
      <c r="E12" s="15">
        <v>0.0</v>
      </c>
      <c r="F12" s="15">
        <v>0.0</v>
      </c>
      <c r="G12" s="15">
        <f t="shared" si="2"/>
        <v>0</v>
      </c>
    </row>
    <row r="13">
      <c r="A13" s="14" t="s">
        <v>20</v>
      </c>
      <c r="B13" s="15">
        <v>0.0</v>
      </c>
      <c r="C13" s="15">
        <v>0.0</v>
      </c>
      <c r="D13" s="15">
        <f t="shared" si="1"/>
        <v>0</v>
      </c>
      <c r="E13" s="15">
        <v>0.0</v>
      </c>
      <c r="F13" s="15">
        <v>0.0</v>
      </c>
      <c r="G13" s="15">
        <f t="shared" si="2"/>
        <v>0</v>
      </c>
      <c r="H13" s="16"/>
    </row>
    <row r="14">
      <c r="A14" s="14" t="s">
        <v>21</v>
      </c>
      <c r="B14" s="17">
        <v>1.608751772E9</v>
      </c>
      <c r="C14" s="15">
        <v>0.0</v>
      </c>
      <c r="D14" s="15">
        <f t="shared" si="1"/>
        <v>1608751772</v>
      </c>
      <c r="E14" s="15">
        <v>1.39183619136E9</v>
      </c>
      <c r="F14" s="15">
        <f t="shared" ref="F14:F20" si="3">E14</f>
        <v>1391836191</v>
      </c>
      <c r="G14" s="15">
        <f t="shared" si="2"/>
        <v>-216915580.6</v>
      </c>
    </row>
    <row r="15">
      <c r="A15" s="14" t="s">
        <v>22</v>
      </c>
      <c r="B15" s="17">
        <v>1.127E8</v>
      </c>
      <c r="C15" s="15">
        <v>0.0</v>
      </c>
      <c r="D15" s="15">
        <f t="shared" si="1"/>
        <v>112700000</v>
      </c>
      <c r="E15" s="17">
        <v>8.298159688E7</v>
      </c>
      <c r="F15" s="15">
        <f t="shared" si="3"/>
        <v>82981596.88</v>
      </c>
      <c r="G15" s="15">
        <f t="shared" si="2"/>
        <v>-29718403.12</v>
      </c>
    </row>
    <row r="16">
      <c r="A16" s="14" t="s">
        <v>23</v>
      </c>
      <c r="B16" s="17">
        <v>1.7443091E7</v>
      </c>
      <c r="C16" s="15">
        <v>0.0</v>
      </c>
      <c r="D16" s="15">
        <f t="shared" si="1"/>
        <v>17443091</v>
      </c>
      <c r="E16" s="17">
        <v>6.6766486580000006E7</v>
      </c>
      <c r="F16" s="15">
        <f t="shared" si="3"/>
        <v>66766486.58</v>
      </c>
      <c r="G16" s="15">
        <f t="shared" si="2"/>
        <v>49323395.58</v>
      </c>
    </row>
    <row r="17">
      <c r="A17" s="14" t="s">
        <v>24</v>
      </c>
      <c r="B17" s="17">
        <v>0.0</v>
      </c>
      <c r="C17" s="15">
        <v>0.0</v>
      </c>
      <c r="D17" s="15">
        <f t="shared" si="1"/>
        <v>0</v>
      </c>
      <c r="E17" s="15">
        <v>0.0</v>
      </c>
      <c r="F17" s="15">
        <f t="shared" si="3"/>
        <v>0</v>
      </c>
      <c r="G17" s="15">
        <f t="shared" si="2"/>
        <v>0</v>
      </c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ht="42.0" customHeight="1">
      <c r="A18" s="14" t="s">
        <v>25</v>
      </c>
      <c r="B18" s="17">
        <v>7.0638604609E10</v>
      </c>
      <c r="C18" s="15">
        <v>0.0</v>
      </c>
      <c r="D18" s="15">
        <f t="shared" si="1"/>
        <v>70638604609</v>
      </c>
      <c r="E18" s="15">
        <v>5.213058118569E10</v>
      </c>
      <c r="F18" s="15">
        <f t="shared" si="3"/>
        <v>52130581186</v>
      </c>
      <c r="G18" s="15">
        <f t="shared" si="2"/>
        <v>-18508023423</v>
      </c>
      <c r="H18" s="16"/>
    </row>
    <row r="19">
      <c r="A19" s="14" t="s">
        <v>26</v>
      </c>
      <c r="B19" s="17">
        <v>2.462641131E9</v>
      </c>
      <c r="C19" s="15">
        <v>0.0</v>
      </c>
      <c r="D19" s="15">
        <f t="shared" si="1"/>
        <v>2462641131</v>
      </c>
      <c r="E19" s="15">
        <v>1.898495008E9</v>
      </c>
      <c r="F19" s="15">
        <f t="shared" si="3"/>
        <v>1898495008</v>
      </c>
      <c r="G19" s="15">
        <f t="shared" si="2"/>
        <v>-564146123</v>
      </c>
      <c r="H19" s="19"/>
    </row>
    <row r="20" ht="18.0" customHeight="1">
      <c r="A20" s="14" t="s">
        <v>27</v>
      </c>
      <c r="B20" s="17">
        <v>0.0</v>
      </c>
      <c r="C20" s="15">
        <v>0.0</v>
      </c>
      <c r="D20" s="15">
        <f t="shared" si="1"/>
        <v>0</v>
      </c>
      <c r="E20" s="15">
        <v>6.8855411866E8</v>
      </c>
      <c r="F20" s="15">
        <f t="shared" si="3"/>
        <v>688554118.7</v>
      </c>
      <c r="G20" s="15">
        <f t="shared" si="2"/>
        <v>688554118.7</v>
      </c>
    </row>
    <row r="21" ht="15.75" customHeight="1">
      <c r="A21" s="20" t="s">
        <v>28</v>
      </c>
      <c r="B21" s="21">
        <f t="shared" ref="B21:F21" si="4">B11+B12+B13+B14+B15+B16+B17+B18+B19+B20</f>
        <v>76193983989</v>
      </c>
      <c r="C21" s="21">
        <f t="shared" si="4"/>
        <v>0</v>
      </c>
      <c r="D21" s="21">
        <f t="shared" si="4"/>
        <v>76193983989</v>
      </c>
      <c r="E21" s="21">
        <f t="shared" si="4"/>
        <v>57510532263</v>
      </c>
      <c r="F21" s="21">
        <f t="shared" si="4"/>
        <v>57510532263</v>
      </c>
      <c r="G21" s="22">
        <f>SUM(G11:G20)</f>
        <v>-18683451726</v>
      </c>
      <c r="H21" s="19"/>
      <c r="I21" s="19"/>
    </row>
    <row r="22" ht="22.5" customHeight="1">
      <c r="B22" s="23"/>
      <c r="E22" s="24" t="s">
        <v>29</v>
      </c>
      <c r="F22" s="8"/>
      <c r="G22" s="11"/>
      <c r="H22" s="19"/>
      <c r="I22" s="19"/>
    </row>
    <row r="23" ht="12.75" customHeight="1">
      <c r="B23" s="19"/>
    </row>
    <row r="24" ht="21.0" customHeight="1">
      <c r="A24" s="5" t="s">
        <v>30</v>
      </c>
      <c r="B24" s="6" t="s">
        <v>5</v>
      </c>
      <c r="C24" s="7"/>
      <c r="D24" s="7"/>
      <c r="E24" s="7"/>
      <c r="F24" s="7"/>
      <c r="G24" s="8"/>
    </row>
    <row r="25" ht="34.5" customHeight="1">
      <c r="A25" s="9"/>
      <c r="B25" s="10" t="s">
        <v>6</v>
      </c>
      <c r="C25" s="10" t="s">
        <v>7</v>
      </c>
      <c r="D25" s="10" t="s">
        <v>8</v>
      </c>
      <c r="E25" s="10" t="s">
        <v>9</v>
      </c>
      <c r="F25" s="10" t="s">
        <v>10</v>
      </c>
      <c r="G25" s="10" t="s">
        <v>11</v>
      </c>
    </row>
    <row r="26" ht="15.75" customHeight="1">
      <c r="A26" s="11"/>
      <c r="B26" s="12" t="s">
        <v>12</v>
      </c>
      <c r="C26" s="12" t="s">
        <v>13</v>
      </c>
      <c r="D26" s="12" t="s">
        <v>14</v>
      </c>
      <c r="E26" s="12" t="s">
        <v>15</v>
      </c>
      <c r="F26" s="12" t="s">
        <v>16</v>
      </c>
      <c r="G26" s="12" t="s">
        <v>17</v>
      </c>
    </row>
    <row r="27" ht="9.75" customHeight="1">
      <c r="A27" s="13"/>
      <c r="B27" s="13"/>
      <c r="C27" s="13"/>
      <c r="D27" s="13"/>
      <c r="E27" s="13"/>
      <c r="F27" s="13"/>
      <c r="G27" s="13"/>
    </row>
    <row r="28" ht="15.75" customHeight="1">
      <c r="A28" s="25" t="s">
        <v>31</v>
      </c>
      <c r="B28" s="26">
        <f t="shared" ref="B28:G28" si="5">SUM(B29:B36)</f>
        <v>76193983989</v>
      </c>
      <c r="C28" s="26">
        <f t="shared" si="5"/>
        <v>0</v>
      </c>
      <c r="D28" s="26">
        <f t="shared" si="5"/>
        <v>76193983989</v>
      </c>
      <c r="E28" s="26">
        <f t="shared" si="5"/>
        <v>56821978145</v>
      </c>
      <c r="F28" s="26">
        <f t="shared" si="5"/>
        <v>56821978145</v>
      </c>
      <c r="G28" s="26">
        <f t="shared" si="5"/>
        <v>-19372005844</v>
      </c>
    </row>
    <row r="29" ht="15.75" customHeight="1">
      <c r="A29" s="14" t="s">
        <v>18</v>
      </c>
      <c r="B29" s="17">
        <f t="shared" ref="B29:C29" si="6">B11</f>
        <v>1353843386</v>
      </c>
      <c r="C29" s="17">
        <f t="shared" si="6"/>
        <v>0</v>
      </c>
      <c r="D29" s="15">
        <f t="shared" ref="D29:D36" si="8">B29+C29</f>
        <v>1353843386</v>
      </c>
      <c r="E29" s="15">
        <f t="shared" ref="E29:E34" si="9">E11</f>
        <v>1251317676</v>
      </c>
      <c r="F29" s="17">
        <f t="shared" ref="F29:F36" si="10">E29</f>
        <v>1251317676</v>
      </c>
      <c r="G29" s="15">
        <f t="shared" ref="G29:G36" si="11">F29-B29</f>
        <v>-102525710</v>
      </c>
    </row>
    <row r="30" ht="15.75" customHeight="1">
      <c r="A30" s="14" t="s">
        <v>19</v>
      </c>
      <c r="B30" s="17">
        <f t="shared" ref="B30:C30" si="7">B12</f>
        <v>0</v>
      </c>
      <c r="C30" s="17">
        <f t="shared" si="7"/>
        <v>0</v>
      </c>
      <c r="D30" s="15">
        <f t="shared" si="8"/>
        <v>0</v>
      </c>
      <c r="E30" s="15">
        <f t="shared" si="9"/>
        <v>0</v>
      </c>
      <c r="F30" s="17">
        <f t="shared" si="10"/>
        <v>0</v>
      </c>
      <c r="G30" s="15">
        <f t="shared" si="11"/>
        <v>0</v>
      </c>
    </row>
    <row r="31" ht="15.75" customHeight="1">
      <c r="A31" s="14" t="s">
        <v>20</v>
      </c>
      <c r="B31" s="17">
        <f t="shared" ref="B31:C31" si="12">B13</f>
        <v>0</v>
      </c>
      <c r="C31" s="17">
        <f t="shared" si="12"/>
        <v>0</v>
      </c>
      <c r="D31" s="15">
        <f t="shared" si="8"/>
        <v>0</v>
      </c>
      <c r="E31" s="15">
        <f t="shared" si="9"/>
        <v>0</v>
      </c>
      <c r="F31" s="17">
        <f t="shared" si="10"/>
        <v>0</v>
      </c>
      <c r="G31" s="15">
        <f t="shared" si="11"/>
        <v>0</v>
      </c>
    </row>
    <row r="32" ht="15.75" customHeight="1">
      <c r="A32" s="14" t="s">
        <v>21</v>
      </c>
      <c r="B32" s="17">
        <f t="shared" ref="B32:C32" si="13">B14</f>
        <v>1608751772</v>
      </c>
      <c r="C32" s="17">
        <f t="shared" si="13"/>
        <v>0</v>
      </c>
      <c r="D32" s="15">
        <f t="shared" si="8"/>
        <v>1608751772</v>
      </c>
      <c r="E32" s="15">
        <f t="shared" si="9"/>
        <v>1391836191</v>
      </c>
      <c r="F32" s="17">
        <f t="shared" si="10"/>
        <v>1391836191</v>
      </c>
      <c r="G32" s="15">
        <f t="shared" si="11"/>
        <v>-216915580.6</v>
      </c>
    </row>
    <row r="33" ht="15.75" customHeight="1">
      <c r="A33" s="14" t="s">
        <v>22</v>
      </c>
      <c r="B33" s="17">
        <f t="shared" ref="B33:C33" si="14">B15</f>
        <v>112700000</v>
      </c>
      <c r="C33" s="17">
        <f t="shared" si="14"/>
        <v>0</v>
      </c>
      <c r="D33" s="15">
        <f t="shared" si="8"/>
        <v>112700000</v>
      </c>
      <c r="E33" s="15">
        <f t="shared" si="9"/>
        <v>82981596.88</v>
      </c>
      <c r="F33" s="17">
        <f t="shared" si="10"/>
        <v>82981596.88</v>
      </c>
      <c r="G33" s="15">
        <f t="shared" si="11"/>
        <v>-29718403.12</v>
      </c>
    </row>
    <row r="34" ht="15.75" customHeight="1">
      <c r="A34" s="14" t="s">
        <v>23</v>
      </c>
      <c r="B34" s="17">
        <f t="shared" ref="B34:C34" si="15">B16</f>
        <v>17443091</v>
      </c>
      <c r="C34" s="17">
        <f t="shared" si="15"/>
        <v>0</v>
      </c>
      <c r="D34" s="15">
        <f t="shared" si="8"/>
        <v>17443091</v>
      </c>
      <c r="E34" s="15">
        <f t="shared" si="9"/>
        <v>66766486.58</v>
      </c>
      <c r="F34" s="17">
        <f t="shared" si="10"/>
        <v>66766486.58</v>
      </c>
      <c r="G34" s="15">
        <f t="shared" si="11"/>
        <v>49323395.58</v>
      </c>
    </row>
    <row r="35" ht="15.75" customHeight="1">
      <c r="A35" s="14" t="s">
        <v>25</v>
      </c>
      <c r="B35" s="17">
        <f t="shared" ref="B35:C35" si="16">B18</f>
        <v>70638604609</v>
      </c>
      <c r="C35" s="17">
        <f t="shared" si="16"/>
        <v>0</v>
      </c>
      <c r="D35" s="15">
        <f t="shared" si="8"/>
        <v>70638604609</v>
      </c>
      <c r="E35" s="17">
        <f t="shared" ref="E35:E36" si="18">E18</f>
        <v>52130581186</v>
      </c>
      <c r="F35" s="17">
        <f t="shared" si="10"/>
        <v>52130581186</v>
      </c>
      <c r="G35" s="15">
        <f t="shared" si="11"/>
        <v>-18508023423</v>
      </c>
      <c r="H35" s="16"/>
      <c r="I35" s="16"/>
      <c r="J35" s="16"/>
    </row>
    <row r="36" ht="36.0" customHeight="1">
      <c r="A36" s="14" t="s">
        <v>26</v>
      </c>
      <c r="B36" s="17">
        <f t="shared" ref="B36:C36" si="17">B19</f>
        <v>2462641131</v>
      </c>
      <c r="C36" s="17">
        <f t="shared" si="17"/>
        <v>0</v>
      </c>
      <c r="D36" s="15">
        <f t="shared" si="8"/>
        <v>2462641131</v>
      </c>
      <c r="E36" s="17">
        <f t="shared" si="18"/>
        <v>1898495008</v>
      </c>
      <c r="F36" s="17">
        <f t="shared" si="10"/>
        <v>1898495008</v>
      </c>
      <c r="G36" s="15">
        <f t="shared" si="11"/>
        <v>-564146123</v>
      </c>
    </row>
    <row r="37" ht="53.25" customHeight="1">
      <c r="A37" s="25" t="s">
        <v>32</v>
      </c>
      <c r="B37" s="26">
        <f t="shared" ref="B37:D37" si="19">SUM(B38:B41)</f>
        <v>0</v>
      </c>
      <c r="C37" s="26">
        <f t="shared" si="19"/>
        <v>0</v>
      </c>
      <c r="D37" s="26">
        <f t="shared" si="19"/>
        <v>0</v>
      </c>
      <c r="E37" s="26">
        <v>0.0</v>
      </c>
      <c r="F37" s="26">
        <f t="shared" ref="F37:G37" si="20">SUM(F38:F41)</f>
        <v>0</v>
      </c>
      <c r="G37" s="26">
        <f t="shared" si="20"/>
        <v>0</v>
      </c>
    </row>
    <row r="38" ht="15.75" customHeight="1">
      <c r="A38" s="14" t="s">
        <v>19</v>
      </c>
      <c r="B38" s="15">
        <v>0.0</v>
      </c>
      <c r="C38" s="15">
        <v>0.0</v>
      </c>
      <c r="D38" s="15">
        <f>B38+C38</f>
        <v>0</v>
      </c>
      <c r="E38" s="15">
        <v>0.0</v>
      </c>
      <c r="F38" s="15">
        <v>0.0</v>
      </c>
      <c r="G38" s="15">
        <f t="shared" ref="G38:G41" si="21">F38-B38</f>
        <v>0</v>
      </c>
    </row>
    <row r="39" ht="15.75" customHeight="1">
      <c r="A39" s="14" t="s">
        <v>22</v>
      </c>
      <c r="B39" s="15">
        <v>0.0</v>
      </c>
      <c r="C39" s="15">
        <v>0.0</v>
      </c>
      <c r="D39" s="15">
        <v>0.0</v>
      </c>
      <c r="E39" s="15">
        <v>0.0</v>
      </c>
      <c r="F39" s="15">
        <v>0.0</v>
      </c>
      <c r="G39" s="15">
        <f t="shared" si="21"/>
        <v>0</v>
      </c>
    </row>
    <row r="40" ht="15.75" customHeight="1">
      <c r="A40" s="14" t="s">
        <v>24</v>
      </c>
      <c r="B40" s="17">
        <v>0.0</v>
      </c>
      <c r="C40" s="15">
        <v>0.0</v>
      </c>
      <c r="D40" s="15">
        <f t="shared" ref="D40:D41" si="22">B40+C40</f>
        <v>0</v>
      </c>
      <c r="E40" s="15">
        <v>0.0</v>
      </c>
      <c r="F40" s="17">
        <v>0.0</v>
      </c>
      <c r="G40" s="15">
        <f t="shared" si="21"/>
        <v>0</v>
      </c>
      <c r="I40" s="27"/>
    </row>
    <row r="41" ht="15.75" customHeight="1">
      <c r="A41" s="14" t="s">
        <v>26</v>
      </c>
      <c r="B41" s="17">
        <v>0.0</v>
      </c>
      <c r="C41" s="15">
        <v>0.0</v>
      </c>
      <c r="D41" s="15">
        <f t="shared" si="22"/>
        <v>0</v>
      </c>
      <c r="E41" s="15">
        <v>0.0</v>
      </c>
      <c r="F41" s="17">
        <v>0.0</v>
      </c>
      <c r="G41" s="15">
        <f t="shared" si="21"/>
        <v>0</v>
      </c>
    </row>
    <row r="42" ht="15.75" customHeight="1">
      <c r="A42" s="25" t="s">
        <v>27</v>
      </c>
      <c r="B42" s="28">
        <f t="shared" ref="B42:G42" si="23">B43</f>
        <v>0</v>
      </c>
      <c r="C42" s="28">
        <f t="shared" si="23"/>
        <v>0</v>
      </c>
      <c r="D42" s="28">
        <f t="shared" si="23"/>
        <v>0</v>
      </c>
      <c r="E42" s="28">
        <f t="shared" si="23"/>
        <v>688554118.7</v>
      </c>
      <c r="F42" s="28">
        <f t="shared" si="23"/>
        <v>688554118.7</v>
      </c>
      <c r="G42" s="28">
        <f t="shared" si="23"/>
        <v>688554118.7</v>
      </c>
    </row>
    <row r="43" ht="15.75" customHeight="1">
      <c r="A43" s="14" t="s">
        <v>27</v>
      </c>
      <c r="B43" s="17">
        <f t="shared" ref="B43:C43" si="24">B20</f>
        <v>0</v>
      </c>
      <c r="C43" s="17">
        <f t="shared" si="24"/>
        <v>0</v>
      </c>
      <c r="D43" s="15">
        <f>B43+C43</f>
        <v>0</v>
      </c>
      <c r="E43" s="17">
        <f t="shared" ref="E43:F43" si="25">E20</f>
        <v>688554118.7</v>
      </c>
      <c r="F43" s="17">
        <f t="shared" si="25"/>
        <v>688554118.7</v>
      </c>
      <c r="G43" s="15">
        <f>F43-B43</f>
        <v>688554118.7</v>
      </c>
      <c r="H43" s="16"/>
      <c r="I43" s="16"/>
      <c r="J43" s="16"/>
    </row>
    <row r="44" ht="17.25" customHeight="1">
      <c r="A44" s="20" t="s">
        <v>33</v>
      </c>
      <c r="B44" s="21">
        <f t="shared" ref="B44:F44" si="26">B42+B37+B28</f>
        <v>76193983989</v>
      </c>
      <c r="C44" s="21">
        <f t="shared" si="26"/>
        <v>0</v>
      </c>
      <c r="D44" s="21">
        <f t="shared" si="26"/>
        <v>76193983989</v>
      </c>
      <c r="E44" s="21">
        <f t="shared" si="26"/>
        <v>57510532263</v>
      </c>
      <c r="F44" s="21">
        <f t="shared" si="26"/>
        <v>57510532263</v>
      </c>
      <c r="G44" s="22">
        <f>G28+G37+G42</f>
        <v>-18683451726</v>
      </c>
    </row>
    <row r="45" ht="26.25" customHeight="1">
      <c r="E45" s="29" t="s">
        <v>29</v>
      </c>
      <c r="F45" s="8"/>
      <c r="G45" s="11"/>
    </row>
    <row r="46" ht="17.25" customHeight="1"/>
    <row r="47" ht="28.5" customHeight="1">
      <c r="A47" s="30" t="s">
        <v>34</v>
      </c>
    </row>
    <row r="48" ht="15.75" customHeight="1">
      <c r="A48" s="30"/>
      <c r="I48" s="19"/>
    </row>
    <row r="49" ht="15.75" customHeight="1">
      <c r="A49" s="31"/>
      <c r="E49" s="16"/>
      <c r="G49" s="32"/>
    </row>
    <row r="50" ht="15.75" customHeight="1">
      <c r="A50" s="33"/>
    </row>
    <row r="51" ht="15.75" customHeight="1"/>
    <row r="52" ht="15.75" customHeight="1">
      <c r="F52" s="27"/>
    </row>
    <row r="53" ht="15.75" customHeight="1">
      <c r="F53" s="27"/>
    </row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5">
    <mergeCell ref="A7:A9"/>
    <mergeCell ref="A24:A26"/>
    <mergeCell ref="G21:G22"/>
    <mergeCell ref="G44:G45"/>
    <mergeCell ref="E45:F45"/>
    <mergeCell ref="A47:G47"/>
    <mergeCell ref="A48:G48"/>
    <mergeCell ref="A50:G50"/>
    <mergeCell ref="A2:G2"/>
    <mergeCell ref="A3:G3"/>
    <mergeCell ref="A4:G4"/>
    <mergeCell ref="A6:G6"/>
    <mergeCell ref="B7:G7"/>
    <mergeCell ref="E22:F22"/>
    <mergeCell ref="B24:G24"/>
  </mergeCells>
  <printOptions horizontalCentered="1"/>
  <pageMargins bottom="0.7480314960629921" footer="0.0" header="0.0" left="0.7086614173228347" right="0.7086614173228347" top="0.7480314960629921"/>
  <pageSetup scale="64" orientation="portrait"/>
  <drawing r:id="rId1"/>
</worksheet>
</file>