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BALANCE PRESUPUESTARIO 2T 2021" sheetId="1" r:id="rId4"/>
    <sheet state="visible" name="Hoja3" sheetId="2" r:id="rId5"/>
  </sheets>
  <definedNames/>
  <calcPr/>
</workbook>
</file>

<file path=xl/sharedStrings.xml><?xml version="1.0" encoding="utf-8"?>
<sst xmlns="http://schemas.openxmlformats.org/spreadsheetml/2006/main" count="64" uniqueCount="51">
  <si>
    <t>GOBIERNO DEL ESTADO DE OAXACA</t>
  </si>
  <si>
    <t>Balance Presupuestario -LDF</t>
  </si>
  <si>
    <t>Del 1 de Enero al 30 de Septiembre de 2021</t>
  </si>
  <si>
    <t>(PESOS)</t>
  </si>
  <si>
    <t>Concepto (c)</t>
  </si>
  <si>
    <t>Estimado/Aprobado (d)</t>
  </si>
  <si>
    <t>Devengado</t>
  </si>
  <si>
    <t>Recaudado / Pagado</t>
  </si>
  <si>
    <t>A. Ingresos Totales (A = A1+A2+A3)</t>
  </si>
  <si>
    <t xml:space="preserve">     A1. Ingresos de Libre Disposición</t>
  </si>
  <si>
    <t xml:space="preserve">     A2. Transferencias Federales Etiquetadas</t>
  </si>
  <si>
    <t xml:space="preserve">     A3. Financiamiento Neto</t>
  </si>
  <si>
    <t>B. Egresos Presupuestarios1 (B = B1+B2)</t>
  </si>
  <si>
    <t xml:space="preserve">     B1. Gasto No Etiquetado (sin incluir Amortización de la Deuda Pública)</t>
  </si>
  <si>
    <t xml:space="preserve">     B2. Gasto Etiquetado (sin incluir Amortización de la Deuda Pública)</t>
  </si>
  <si>
    <t>C. Remanentes del Ejercicio Anterior ( C = C1 + C2 )</t>
  </si>
  <si>
    <t xml:space="preserve">     C1. Remanentes de Ingresos de Libre Disposición aplicados en el periodo</t>
  </si>
  <si>
    <t xml:space="preserve">     C2. Remanentes de Transferencias Federales Etiquetadas aplicados en el periodo</t>
  </si>
  <si>
    <t>I. Balance Presupuestario  (I = A -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</si>
  <si>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</si>
  <si>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</si>
  <si>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</si>
  <si>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</si>
  <si>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</si>
  <si>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</si>
  <si>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 xml:space="preserve">     E1. Intereses, Comisiones y Gastos de la Deuda con Gasto No Etiquetado</t>
  </si>
  <si>
    <t xml:space="preserve">     E2. Intereses, Comisiones y Gastos de la Deuda con Gasto Etiquetado</t>
  </si>
  <si>
    <t>IV. Balance Primario (IV = III + E)</t>
  </si>
  <si>
    <t>Estimado/ Aprobado</t>
  </si>
  <si>
    <t>F. Financiamiento (F = F1 + F2)</t>
  </si>
  <si>
    <t xml:space="preserve">     F1. Financiamiento con Fuente de Pago de Ingresos de Libre Disposición</t>
  </si>
  <si>
    <t xml:space="preserve">     F2. Financiamiento con Fuente de Pago de Transferencias Federales Etiquetadas</t>
  </si>
  <si>
    <t>G. Amortización de la Deuda (G = G1 + G2)</t>
  </si>
  <si>
    <t xml:space="preserve">     G1. Amortización de la Deuda Pública con Gasto No Etiquetado</t>
  </si>
  <si>
    <t xml:space="preserve">     G2. Amortización de la Deuda Pública con Gasto Etiquetado</t>
  </si>
  <si>
    <t>A3. Financiamiento Neto (A3 = F - G )</t>
  </si>
  <si>
    <t>Recaudado/ Pagado</t>
  </si>
  <si>
    <t>A1. Ingresos de Libre Disposición</t>
  </si>
  <si>
    <t>A3.1 Financiamiento Neto con Fuente de Pago de Ingresos de Libre Disposición (A3.1 = F1 - G1)</t>
  </si>
  <si>
    <t>B1. Gasto No Etiquetado (sin incluir Amortización de la Deuda Pública)</t>
  </si>
  <si>
    <t>C1. Remanentes de Ingresos de Libre Disposición aplicados en el periodo</t>
  </si>
  <si>
    <t>V.Balance Presupuestario de Recursos Disponibles (V = A1 + A3.1 - B1 + C1)</t>
  </si>
  <si>
    <t>VI. Balance Presupuestario de Recursos Disponibles sin Financiamiento Neto (VI = V - A3.1)</t>
  </si>
  <si>
    <t>A2. Transferencias Federales Etiquetadas</t>
  </si>
  <si>
    <t>A3.2 Financiamiento Neto con Fuente de Pago de Transferencias Federales Etiquetadas (A3.2 = F2 - G2)</t>
  </si>
  <si>
    <t xml:space="preserve">         F2. Financiamiento con Fuente de Pago de Transferencias Federales Etiquetadas</t>
  </si>
  <si>
    <t xml:space="preserve">         G2. Amortización de la Deuda Pública con Gasto Etiquetado</t>
  </si>
  <si>
    <t>B2. Gasto Etiquetado (sin incluir Amortización de la Deuda Pública)</t>
  </si>
  <si>
    <t>C2. Remanentes de Transferencias Federales Etiquetadas aplicados en el periodo</t>
  </si>
  <si>
    <t>VII.Balance Presupuestario de Recursos Etiquetados (VII = A2 + A3.2 - B2 + C2)</t>
  </si>
  <si>
    <t>VI. Balance Presupuestario de Recursos Etiquetados sin Financiamiento Neto (VIII = VII - A3.2)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</si>
</sst>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8">
    <font>
      <sz val="11.0"/>
      <color theme="1"/>
      <name val="Arial"/>
    </font>
    <font>
      <sz val="11.0"/>
      <color theme="1"/>
      <name val="Calibri"/>
    </font>
    <font>
      <sz val="11.0"/>
      <color rgb="FF000000"/>
      <name val="Calibri"/>
    </font>
    <font>
      <b/>
      <sz val="14.0"/>
      <color rgb="FF000000"/>
      <name val="Calibri"/>
    </font>
    <font/>
    <font>
      <sz val="14.0"/>
      <color theme="1"/>
      <name val="Calibri"/>
    </font>
    <font>
      <sz val="14.0"/>
      <color rgb="FF000000"/>
      <name val="Calibri"/>
    </font>
    <font>
      <b/>
      <sz val="14.0"/>
      <color theme="1"/>
      <name val="Calibri"/>
    </font>
  </fonts>
  <fills count="4">
    <fill>
      <patternFill patternType="none"/>
    </fill>
    <fill>
      <patternFill patternType="lightGray"/>
    </fill>
    <fill>
      <patternFill patternType="solid">
        <fgColor theme="0"/>
        <bgColor theme="0"/>
      </patternFill>
    </fill>
    <fill>
      <patternFill patternType="solid">
        <fgColor rgb="FFD8D8D8"/>
        <bgColor rgb="FFD8D8D8"/>
      </patternFill>
    </fill>
  </fills>
  <borders count="27">
    <border/>
    <border>
      <left/>
      <right/>
      <top/>
      <bottom/>
    </border>
    <border>
      <left style="medium">
        <color rgb="FF000000"/>
      </left>
      <top style="medium">
        <color rgb="FF000000"/>
      </top>
      <bottom/>
    </border>
    <border>
      <top style="medium">
        <color rgb="FF000000"/>
      </top>
      <bottom/>
    </border>
    <border>
      <right style="medium">
        <color rgb="FF000000"/>
      </right>
      <top style="medium">
        <color rgb="FF000000"/>
      </top>
      <bottom/>
    </border>
    <border>
      <left style="medium">
        <color rgb="FF000000"/>
      </left>
      <top/>
      <bottom/>
    </border>
    <border>
      <top/>
      <bottom/>
    </border>
    <border>
      <right style="medium">
        <color rgb="FF000000"/>
      </right>
      <top/>
      <bottom/>
    </border>
    <border>
      <left style="medium">
        <color rgb="FF000000"/>
      </left>
      <top/>
      <bottom style="medium">
        <color rgb="FF000000"/>
      </bottom>
    </border>
    <border>
      <top/>
      <bottom style="medium">
        <color rgb="FF000000"/>
      </bottom>
    </border>
    <border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left/>
      <right/>
      <top style="medium">
        <color rgb="FF000000"/>
      </top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left/>
      <right/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 style="medium">
        <color rgb="FF000000"/>
      </right>
      <top/>
      <bottom/>
    </border>
    <border>
      <left style="medium">
        <color rgb="FF000000"/>
      </left>
      <right/>
      <top/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/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</border>
    <border>
      <left/>
      <right style="medium">
        <color rgb="FF000000"/>
      </right>
      <bottom style="medium">
        <color rgb="FF000000"/>
      </bottom>
    </border>
  </borders>
  <cellStyleXfs count="1">
    <xf borderId="0" fillId="0" fontId="0" numFmtId="0" applyAlignment="1" applyFont="1"/>
  </cellStyleXfs>
  <cellXfs count="57">
    <xf borderId="0" fillId="0" fontId="0" numFmtId="0" xfId="0" applyAlignment="1" applyFont="1">
      <alignment readingOrder="0" shrinkToFit="0" vertical="bottom" wrapText="0"/>
    </xf>
    <xf borderId="1" fillId="2" fontId="1" numFmtId="0" xfId="0" applyBorder="1" applyFill="1" applyFont="1"/>
    <xf borderId="1" fillId="2" fontId="2" numFmtId="49" xfId="0" applyBorder="1" applyFont="1" applyNumberFormat="1"/>
    <xf borderId="2" fillId="3" fontId="3" numFmtId="49" xfId="0" applyAlignment="1" applyBorder="1" applyFill="1" applyFont="1" applyNumberFormat="1">
      <alignment horizontal="center" shrinkToFit="0" wrapText="1"/>
    </xf>
    <xf borderId="3" fillId="0" fontId="4" numFmtId="0" xfId="0" applyBorder="1" applyFont="1"/>
    <xf borderId="4" fillId="0" fontId="4" numFmtId="0" xfId="0" applyBorder="1" applyFont="1"/>
    <xf borderId="5" fillId="3" fontId="3" numFmtId="49" xfId="0" applyAlignment="1" applyBorder="1" applyFont="1" applyNumberFormat="1">
      <alignment horizontal="center" shrinkToFit="0" wrapText="1"/>
    </xf>
    <xf borderId="6" fillId="0" fontId="4" numFmtId="0" xfId="0" applyBorder="1" applyFont="1"/>
    <xf borderId="7" fillId="0" fontId="4" numFmtId="0" xfId="0" applyBorder="1" applyFont="1"/>
    <xf borderId="8" fillId="3" fontId="3" numFmtId="49" xfId="0" applyAlignment="1" applyBorder="1" applyFont="1" applyNumberFormat="1">
      <alignment horizontal="center" shrinkToFit="0" wrapText="1"/>
    </xf>
    <xf borderId="9" fillId="0" fontId="4" numFmtId="0" xfId="0" applyBorder="1" applyFont="1"/>
    <xf borderId="10" fillId="0" fontId="4" numFmtId="0" xfId="0" applyBorder="1" applyFont="1"/>
    <xf borderId="1" fillId="2" fontId="5" numFmtId="0" xfId="0" applyBorder="1" applyFont="1"/>
    <xf borderId="11" fillId="3" fontId="3" numFmtId="49" xfId="0" applyAlignment="1" applyBorder="1" applyFont="1" applyNumberFormat="1">
      <alignment horizontal="center" shrinkToFit="0" vertical="center" wrapText="1"/>
    </xf>
    <xf borderId="12" fillId="3" fontId="3" numFmtId="49" xfId="0" applyAlignment="1" applyBorder="1" applyFont="1" applyNumberFormat="1">
      <alignment horizontal="center" shrinkToFit="0" vertical="center" wrapText="1"/>
    </xf>
    <xf borderId="11" fillId="3" fontId="3" numFmtId="49" xfId="0" applyAlignment="1" applyBorder="1" applyFont="1" applyNumberFormat="1">
      <alignment horizontal="center" vertical="center"/>
    </xf>
    <xf borderId="13" fillId="0" fontId="4" numFmtId="0" xfId="0" applyBorder="1" applyFont="1"/>
    <xf borderId="14" fillId="0" fontId="4" numFmtId="0" xfId="0" applyBorder="1" applyFont="1"/>
    <xf borderId="15" fillId="2" fontId="3" numFmtId="49" xfId="0" applyBorder="1" applyFont="1" applyNumberFormat="1"/>
    <xf borderId="1" fillId="2" fontId="3" numFmtId="3" xfId="0" applyBorder="1" applyFont="1" applyNumberFormat="1"/>
    <xf borderId="16" fillId="2" fontId="3" numFmtId="3" xfId="0" applyBorder="1" applyFont="1" applyNumberFormat="1"/>
    <xf borderId="15" fillId="2" fontId="3" numFmtId="3" xfId="0" applyBorder="1" applyFont="1" applyNumberFormat="1"/>
    <xf borderId="17" fillId="2" fontId="6" numFmtId="49" xfId="0" applyBorder="1" applyFont="1" applyNumberFormat="1"/>
    <xf borderId="1" fillId="2" fontId="6" numFmtId="3" xfId="0" applyBorder="1" applyFont="1" applyNumberFormat="1"/>
    <xf borderId="17" fillId="2" fontId="6" numFmtId="3" xfId="0" applyBorder="1" applyFont="1" applyNumberFormat="1"/>
    <xf borderId="17" fillId="2" fontId="3" numFmtId="49" xfId="0" applyBorder="1" applyFont="1" applyNumberFormat="1"/>
    <xf borderId="17" fillId="2" fontId="3" numFmtId="3" xfId="0" applyBorder="1" applyFont="1" applyNumberFormat="1"/>
    <xf borderId="1" fillId="3" fontId="6" numFmtId="3" xfId="0" applyBorder="1" applyFont="1" applyNumberFormat="1"/>
    <xf borderId="17" fillId="3" fontId="3" numFmtId="3" xfId="0" applyBorder="1" applyFont="1" applyNumberFormat="1"/>
    <xf borderId="18" fillId="2" fontId="3" numFmtId="3" xfId="0" applyBorder="1" applyFont="1" applyNumberFormat="1"/>
    <xf borderId="19" fillId="2" fontId="3" numFmtId="49" xfId="0" applyAlignment="1" applyBorder="1" applyFont="1" applyNumberFormat="1">
      <alignment shrinkToFit="0" wrapText="1"/>
    </xf>
    <xf borderId="20" fillId="2" fontId="3" numFmtId="3" xfId="0" applyBorder="1" applyFont="1" applyNumberFormat="1"/>
    <xf borderId="19" fillId="2" fontId="3" numFmtId="3" xfId="0" applyBorder="1" applyFont="1" applyNumberFormat="1"/>
    <xf borderId="1" fillId="2" fontId="6" numFmtId="49" xfId="0" applyBorder="1" applyFont="1" applyNumberFormat="1"/>
    <xf borderId="21" fillId="3" fontId="3" numFmtId="49" xfId="0" applyAlignment="1" applyBorder="1" applyFont="1" applyNumberFormat="1">
      <alignment horizontal="center" shrinkToFit="0" vertical="center" wrapText="1"/>
    </xf>
    <xf borderId="22" fillId="3" fontId="3" numFmtId="3" xfId="0" applyAlignment="1" applyBorder="1" applyFont="1" applyNumberFormat="1">
      <alignment horizontal="center" shrinkToFit="0" vertical="center" wrapText="1"/>
    </xf>
    <xf borderId="23" fillId="2" fontId="3" numFmtId="3" xfId="0" applyBorder="1" applyFont="1" applyNumberFormat="1"/>
    <xf borderId="23" fillId="2" fontId="6" numFmtId="3" xfId="0" applyBorder="1" applyFont="1" applyNumberFormat="1"/>
    <xf borderId="19" fillId="2" fontId="3" numFmtId="49" xfId="0" applyBorder="1" applyFont="1" applyNumberFormat="1"/>
    <xf borderId="24" fillId="2" fontId="3" numFmtId="3" xfId="0" applyBorder="1" applyFont="1" applyNumberFormat="1"/>
    <xf borderId="11" fillId="3" fontId="3" numFmtId="3" xfId="0" applyAlignment="1" applyBorder="1" applyFont="1" applyNumberFormat="1">
      <alignment horizontal="center" shrinkToFit="0" vertical="center" wrapText="1"/>
    </xf>
    <xf borderId="25" fillId="3" fontId="3" numFmtId="3" xfId="0" applyAlignment="1" applyBorder="1" applyFont="1" applyNumberFormat="1">
      <alignment horizontal="center" shrinkToFit="0" vertical="center" wrapText="1"/>
    </xf>
    <xf borderId="26" fillId="0" fontId="4" numFmtId="0" xfId="0" applyBorder="1" applyFont="1"/>
    <xf borderId="18" fillId="2" fontId="3" numFmtId="49" xfId="0" applyBorder="1" applyFont="1" applyNumberFormat="1"/>
    <xf borderId="18" fillId="2" fontId="6" numFmtId="49" xfId="0" applyBorder="1" applyFont="1" applyNumberFormat="1"/>
    <xf borderId="24" fillId="2" fontId="7" numFmtId="0" xfId="0" applyBorder="1" applyFont="1"/>
    <xf borderId="19" fillId="2" fontId="7" numFmtId="3" xfId="0" applyBorder="1" applyFont="1" applyNumberFormat="1"/>
    <xf borderId="1" fillId="2" fontId="5" numFmtId="3" xfId="0" applyBorder="1" applyFont="1" applyNumberFormat="1"/>
    <xf borderId="18" fillId="2" fontId="5" numFmtId="0" xfId="0" applyBorder="1" applyFont="1"/>
    <xf borderId="15" fillId="2" fontId="6" numFmtId="3" xfId="0" applyBorder="1" applyFont="1" applyNumberFormat="1"/>
    <xf borderId="15" fillId="2" fontId="5" numFmtId="3" xfId="0" applyBorder="1" applyFont="1" applyNumberFormat="1"/>
    <xf borderId="18" fillId="2" fontId="6" numFmtId="49" xfId="0" applyAlignment="1" applyBorder="1" applyFont="1" applyNumberFormat="1">
      <alignment shrinkToFit="0" wrapText="1"/>
    </xf>
    <xf borderId="17" fillId="3" fontId="6" numFmtId="3" xfId="0" applyBorder="1" applyFont="1" applyNumberFormat="1"/>
    <xf borderId="24" fillId="2" fontId="3" numFmtId="49" xfId="0" applyBorder="1" applyFont="1" applyNumberFormat="1"/>
    <xf borderId="12" fillId="3" fontId="3" numFmtId="3" xfId="0" applyAlignment="1" applyBorder="1" applyFont="1" applyNumberFormat="1">
      <alignment horizontal="center" shrinkToFit="0" vertical="center" wrapText="1"/>
    </xf>
    <xf borderId="15" fillId="2" fontId="6" numFmtId="49" xfId="0" applyBorder="1" applyFont="1" applyNumberFormat="1"/>
    <xf borderId="1" fillId="2" fontId="1" numFmtId="4" xfId="0" applyBorder="1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2</xdr:col>
      <xdr:colOff>438150</xdr:colOff>
      <xdr:row>0</xdr:row>
      <xdr:rowOff>9525</xdr:rowOff>
    </xdr:from>
    <xdr:ext cx="2314575" cy="962025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93.0"/>
    <col customWidth="1" min="2" max="2" width="22.0"/>
    <col customWidth="1" min="3" max="3" width="16.88"/>
    <col customWidth="1" min="4" max="4" width="20.13"/>
    <col customWidth="1" min="5" max="6" width="10.0"/>
    <col customWidth="1" min="7" max="26" width="9.38"/>
  </cols>
  <sheetData>
    <row r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6.0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6.0" hidden="1" customHeight="1">
      <c r="A7" s="2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>
      <c r="A8" s="3" t="s">
        <v>0</v>
      </c>
      <c r="B8" s="4"/>
      <c r="C8" s="4"/>
      <c r="D8" s="5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>
      <c r="A9" s="6" t="s">
        <v>1</v>
      </c>
      <c r="B9" s="7"/>
      <c r="C9" s="7"/>
      <c r="D9" s="8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>
      <c r="A10" s="6" t="s">
        <v>2</v>
      </c>
      <c r="B10" s="7"/>
      <c r="C10" s="7"/>
      <c r="D10" s="8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>
      <c r="A11" s="9" t="s">
        <v>3</v>
      </c>
      <c r="B11" s="10"/>
      <c r="C11" s="10"/>
      <c r="D11" s="1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>
      <c r="A12" s="12"/>
      <c r="B12" s="12"/>
      <c r="C12" s="12"/>
      <c r="D12" s="12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>
      <c r="A13" s="13" t="s">
        <v>4</v>
      </c>
      <c r="B13" s="14" t="s">
        <v>5</v>
      </c>
      <c r="C13" s="15" t="s">
        <v>6</v>
      </c>
      <c r="D13" s="13" t="s">
        <v>7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23.25" customHeight="1">
      <c r="A14" s="16"/>
      <c r="B14" s="17"/>
      <c r="C14" s="16"/>
      <c r="D14" s="16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21.75" customHeight="1">
      <c r="A15" s="18" t="s">
        <v>8</v>
      </c>
      <c r="B15" s="19">
        <f t="shared" ref="B15:D15" si="1">+B16+B17+B18</f>
        <v>76193983989</v>
      </c>
      <c r="C15" s="20">
        <f t="shared" si="1"/>
        <v>57510532264</v>
      </c>
      <c r="D15" s="21">
        <f t="shared" si="1"/>
        <v>57510532264</v>
      </c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21.75" customHeight="1">
      <c r="A16" s="22" t="s">
        <v>9</v>
      </c>
      <c r="B16" s="23">
        <v>2.6431885624E10</v>
      </c>
      <c r="C16" s="24">
        <v>2.0224219836E10</v>
      </c>
      <c r="D16" s="24">
        <v>2.0224219836E10</v>
      </c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21.75" customHeight="1">
      <c r="A17" s="22" t="s">
        <v>10</v>
      </c>
      <c r="B17" s="23">
        <v>4.9762098365E10</v>
      </c>
      <c r="C17" s="24">
        <v>3.6597758309E10</v>
      </c>
      <c r="D17" s="24">
        <v>3.6597758309E10</v>
      </c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21.75" customHeight="1">
      <c r="A18" s="22" t="s">
        <v>11</v>
      </c>
      <c r="B18" s="23">
        <v>0.0</v>
      </c>
      <c r="C18" s="24">
        <v>6.88554119E8</v>
      </c>
      <c r="D18" s="24">
        <v>6.88554119E8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21.75" customHeight="1">
      <c r="A19" s="25" t="s">
        <v>12</v>
      </c>
      <c r="B19" s="19">
        <f t="shared" ref="B19:D19" si="2">+B20+B21</f>
        <v>73984235808</v>
      </c>
      <c r="C19" s="26">
        <f t="shared" si="2"/>
        <v>53452282125</v>
      </c>
      <c r="D19" s="26">
        <f t="shared" si="2"/>
        <v>48084691477</v>
      </c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21.75" customHeight="1">
      <c r="A20" s="22" t="s">
        <v>13</v>
      </c>
      <c r="B20" s="23">
        <v>1.9586218973E10</v>
      </c>
      <c r="C20" s="24">
        <v>1.585717855695E10</v>
      </c>
      <c r="D20" s="24">
        <v>1.363094452871E10</v>
      </c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21.75" customHeight="1">
      <c r="A21" s="22" t="s">
        <v>14</v>
      </c>
      <c r="B21" s="23">
        <v>5.439801683485E10</v>
      </c>
      <c r="C21" s="24">
        <v>3.759510356798E10</v>
      </c>
      <c r="D21" s="24">
        <v>3.4453746948270004E10</v>
      </c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21.75" customHeight="1">
      <c r="A22" s="25" t="s">
        <v>15</v>
      </c>
      <c r="B22" s="27"/>
      <c r="C22" s="26">
        <v>0.0</v>
      </c>
      <c r="D22" s="26">
        <v>0.0</v>
      </c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21.75" customHeight="1">
      <c r="A23" s="22" t="s">
        <v>16</v>
      </c>
      <c r="B23" s="28"/>
      <c r="C23" s="24">
        <v>0.0</v>
      </c>
      <c r="D23" s="24">
        <v>0.0</v>
      </c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21.75" customHeight="1">
      <c r="A24" s="22" t="s">
        <v>17</v>
      </c>
      <c r="B24" s="27"/>
      <c r="C24" s="24">
        <v>0.0</v>
      </c>
      <c r="D24" s="24">
        <v>0.0</v>
      </c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21.75" customHeight="1">
      <c r="A25" s="25" t="s">
        <v>18</v>
      </c>
      <c r="B25" s="26">
        <f t="shared" ref="B25:D25" si="3">+B15-B19+B22</f>
        <v>2209748181</v>
      </c>
      <c r="C25" s="26">
        <f t="shared" si="3"/>
        <v>4058250139</v>
      </c>
      <c r="D25" s="26">
        <f t="shared" si="3"/>
        <v>9425840787</v>
      </c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21.75" customHeight="1">
      <c r="A26" s="25"/>
      <c r="B26" s="23"/>
      <c r="C26" s="24"/>
      <c r="D26" s="24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21.75" customHeight="1">
      <c r="A27" s="25" t="s">
        <v>19</v>
      </c>
      <c r="B27" s="26">
        <f t="shared" ref="B27:D27" si="4">+B25-B18</f>
        <v>2209748181</v>
      </c>
      <c r="C27" s="29">
        <f t="shared" si="4"/>
        <v>3369696020</v>
      </c>
      <c r="D27" s="26">
        <f t="shared" si="4"/>
        <v>8737286668</v>
      </c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21.75" customHeight="1">
      <c r="A28" s="22"/>
      <c r="B28" s="23"/>
      <c r="C28" s="24"/>
      <c r="D28" s="24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42.0" customHeight="1">
      <c r="A29" s="30" t="s">
        <v>20</v>
      </c>
      <c r="B29" s="31">
        <f>+B27-B23</f>
        <v>2209748181</v>
      </c>
      <c r="C29" s="32">
        <f t="shared" ref="C29:D29" si="5">+C27-C22</f>
        <v>3369696020</v>
      </c>
      <c r="D29" s="32">
        <f t="shared" si="5"/>
        <v>8737286668</v>
      </c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5.75" customHeight="1">
      <c r="A30" s="33"/>
      <c r="B30" s="23"/>
      <c r="C30" s="23"/>
      <c r="D30" s="23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5.75" customHeight="1">
      <c r="A31" s="34" t="s">
        <v>21</v>
      </c>
      <c r="B31" s="35" t="s">
        <v>22</v>
      </c>
      <c r="C31" s="35" t="s">
        <v>6</v>
      </c>
      <c r="D31" s="35" t="s">
        <v>23</v>
      </c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21.75" customHeight="1">
      <c r="A32" s="25" t="s">
        <v>24</v>
      </c>
      <c r="B32" s="36">
        <f t="shared" ref="B32:D32" si="6">+B33+B34</f>
        <v>1131018436</v>
      </c>
      <c r="C32" s="36">
        <f t="shared" si="6"/>
        <v>639220255.9</v>
      </c>
      <c r="D32" s="36">
        <f t="shared" si="6"/>
        <v>639220255.9</v>
      </c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21.75" customHeight="1">
      <c r="A33" s="22" t="s">
        <v>25</v>
      </c>
      <c r="B33" s="37">
        <v>2.0981762909E8</v>
      </c>
      <c r="C33" s="37">
        <v>1.2876930689E8</v>
      </c>
      <c r="D33" s="37">
        <v>1.2876930689E8</v>
      </c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21.75" customHeight="1">
      <c r="A34" s="22" t="s">
        <v>26</v>
      </c>
      <c r="B34" s="37">
        <v>9.2120080685E8</v>
      </c>
      <c r="C34" s="37">
        <v>5.1045094897E8</v>
      </c>
      <c r="D34" s="37">
        <v>5.1045094897E8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21.75" customHeight="1">
      <c r="A35" s="38" t="s">
        <v>27</v>
      </c>
      <c r="B35" s="31">
        <f t="shared" ref="B35:D35" si="7">+B29+B32</f>
        <v>3340766617</v>
      </c>
      <c r="C35" s="39">
        <f t="shared" si="7"/>
        <v>4008916276</v>
      </c>
      <c r="D35" s="32">
        <f t="shared" si="7"/>
        <v>9376506924</v>
      </c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5.75" customHeight="1">
      <c r="A36" s="33"/>
      <c r="B36" s="23"/>
      <c r="C36" s="23"/>
      <c r="D36" s="23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5.75" customHeight="1">
      <c r="A37" s="13" t="s">
        <v>21</v>
      </c>
      <c r="B37" s="40" t="s">
        <v>28</v>
      </c>
      <c r="C37" s="40" t="s">
        <v>6</v>
      </c>
      <c r="D37" s="41" t="s">
        <v>7</v>
      </c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22.5" customHeight="1">
      <c r="A38" s="16"/>
      <c r="B38" s="16"/>
      <c r="C38" s="16"/>
      <c r="D38" s="42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21.75" customHeight="1">
      <c r="A39" s="43" t="s">
        <v>29</v>
      </c>
      <c r="B39" s="26">
        <f t="shared" ref="B39:D39" si="8">B40+B41</f>
        <v>2706465016</v>
      </c>
      <c r="C39" s="26">
        <f t="shared" si="8"/>
        <v>1454137980</v>
      </c>
      <c r="D39" s="26">
        <f t="shared" si="8"/>
        <v>1420194907</v>
      </c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21.75" customHeight="1">
      <c r="A40" s="44" t="s">
        <v>30</v>
      </c>
      <c r="B40" s="24">
        <v>7.3551602765E8</v>
      </c>
      <c r="C40" s="24">
        <v>5.1038858705E8</v>
      </c>
      <c r="D40" s="24">
        <v>5.1033408221E8</v>
      </c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21.75" customHeight="1">
      <c r="A41" s="44" t="s">
        <v>31</v>
      </c>
      <c r="B41" s="24">
        <v>1.970948988E9</v>
      </c>
      <c r="C41" s="24">
        <v>9.4374939298E8</v>
      </c>
      <c r="D41" s="24">
        <v>9.0986082442E8</v>
      </c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21.75" customHeight="1">
      <c r="A42" s="43" t="s">
        <v>32</v>
      </c>
      <c r="B42" s="26">
        <f t="shared" ref="B42:D42" si="9">+B43+B44</f>
        <v>1209748181</v>
      </c>
      <c r="C42" s="26">
        <f t="shared" si="9"/>
        <v>367910982.5</v>
      </c>
      <c r="D42" s="26">
        <f t="shared" si="9"/>
        <v>367910982.5</v>
      </c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21.75" customHeight="1">
      <c r="A43" s="44" t="s">
        <v>33</v>
      </c>
      <c r="B43" s="24">
        <v>1.6E8</v>
      </c>
      <c r="C43" s="24">
        <v>0.0</v>
      </c>
      <c r="D43" s="37">
        <v>0.0</v>
      </c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21.75" customHeight="1">
      <c r="A44" s="44" t="s">
        <v>34</v>
      </c>
      <c r="B44" s="24">
        <v>1.04974818115E9</v>
      </c>
      <c r="C44" s="24">
        <v>3.6791098253E8</v>
      </c>
      <c r="D44" s="37">
        <v>3.6791098253E8</v>
      </c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21.75" customHeight="1">
      <c r="A45" s="45" t="s">
        <v>35</v>
      </c>
      <c r="B45" s="46">
        <f t="shared" ref="B45:D45" si="10">+B39-B42</f>
        <v>1496716835</v>
      </c>
      <c r="C45" s="46">
        <f t="shared" si="10"/>
        <v>1086226998</v>
      </c>
      <c r="D45" s="46">
        <f t="shared" si="10"/>
        <v>1052283924</v>
      </c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5.75" customHeight="1">
      <c r="A46" s="12"/>
      <c r="B46" s="47"/>
      <c r="C46" s="47"/>
      <c r="D46" s="47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5.75" customHeight="1">
      <c r="A47" s="12"/>
      <c r="B47" s="47"/>
      <c r="C47" s="47"/>
      <c r="D47" s="47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8.0" customHeight="1">
      <c r="A48" s="13" t="s">
        <v>21</v>
      </c>
      <c r="B48" s="40" t="s">
        <v>28</v>
      </c>
      <c r="C48" s="40" t="s">
        <v>6</v>
      </c>
      <c r="D48" s="41" t="s">
        <v>36</v>
      </c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8.0" customHeight="1">
      <c r="A49" s="16"/>
      <c r="B49" s="16"/>
      <c r="C49" s="16"/>
      <c r="D49" s="42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21.75" customHeight="1">
      <c r="A50" s="48"/>
      <c r="B50" s="49"/>
      <c r="C50" s="50"/>
      <c r="D50" s="37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21.75" customHeight="1">
      <c r="A51" s="44" t="s">
        <v>37</v>
      </c>
      <c r="B51" s="24">
        <f t="shared" ref="B51:D51" si="11">+B16</f>
        <v>26431885624</v>
      </c>
      <c r="C51" s="24">
        <f t="shared" si="11"/>
        <v>20224219836</v>
      </c>
      <c r="D51" s="24">
        <f t="shared" si="11"/>
        <v>20224219836</v>
      </c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22.5" customHeight="1">
      <c r="A52" s="51" t="s">
        <v>38</v>
      </c>
      <c r="B52" s="24">
        <f t="shared" ref="B52:D52" si="12">+B53-B54</f>
        <v>575516027.7</v>
      </c>
      <c r="C52" s="24">
        <f t="shared" si="12"/>
        <v>510388587.1</v>
      </c>
      <c r="D52" s="24">
        <f t="shared" si="12"/>
        <v>510334082.2</v>
      </c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21.75" customHeight="1">
      <c r="A53" s="44" t="s">
        <v>30</v>
      </c>
      <c r="B53" s="24">
        <f t="shared" ref="B53:D53" si="13">+B40</f>
        <v>735516027.7</v>
      </c>
      <c r="C53" s="24">
        <f t="shared" si="13"/>
        <v>510388587.1</v>
      </c>
      <c r="D53" s="24">
        <f t="shared" si="13"/>
        <v>510334082.2</v>
      </c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21.75" customHeight="1">
      <c r="A54" s="44" t="s">
        <v>33</v>
      </c>
      <c r="B54" s="24">
        <f t="shared" ref="B54:D54" si="14">+B43</f>
        <v>160000000</v>
      </c>
      <c r="C54" s="24">
        <f t="shared" si="14"/>
        <v>0</v>
      </c>
      <c r="D54" s="24">
        <f t="shared" si="14"/>
        <v>0</v>
      </c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21.75" customHeight="1">
      <c r="A55" s="44"/>
      <c r="B55" s="24"/>
      <c r="C55" s="24"/>
      <c r="D55" s="37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21.75" customHeight="1">
      <c r="A56" s="44" t="s">
        <v>39</v>
      </c>
      <c r="B56" s="24">
        <f t="shared" ref="B56:D56" si="15">+B20</f>
        <v>19586218973</v>
      </c>
      <c r="C56" s="24">
        <f t="shared" si="15"/>
        <v>15857178557</v>
      </c>
      <c r="D56" s="24">
        <f t="shared" si="15"/>
        <v>13630944529</v>
      </c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21.75" customHeight="1">
      <c r="A57" s="44"/>
      <c r="B57" s="24"/>
      <c r="C57" s="24"/>
      <c r="D57" s="37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21.75" customHeight="1">
      <c r="A58" s="44" t="s">
        <v>40</v>
      </c>
      <c r="B58" s="52"/>
      <c r="C58" s="24">
        <f t="shared" ref="C58:D58" si="16">+C23</f>
        <v>0</v>
      </c>
      <c r="D58" s="24">
        <f t="shared" si="16"/>
        <v>0</v>
      </c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21.75" customHeight="1">
      <c r="A59" s="44"/>
      <c r="B59" s="24"/>
      <c r="C59" s="24"/>
      <c r="D59" s="37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21.75" customHeight="1">
      <c r="A60" s="43" t="s">
        <v>41</v>
      </c>
      <c r="B60" s="26">
        <f t="shared" ref="B60:D60" si="17">+B51+B52-B56+B58</f>
        <v>7421182679</v>
      </c>
      <c r="C60" s="26">
        <f t="shared" si="17"/>
        <v>4877429866</v>
      </c>
      <c r="D60" s="26">
        <f t="shared" si="17"/>
        <v>7103609390</v>
      </c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21.75" customHeight="1">
      <c r="A61" s="53" t="s">
        <v>42</v>
      </c>
      <c r="B61" s="32">
        <f t="shared" ref="B61:D61" si="18">+B60-B52</f>
        <v>6845666651</v>
      </c>
      <c r="C61" s="32">
        <f t="shared" si="18"/>
        <v>4367041279</v>
      </c>
      <c r="D61" s="32">
        <f t="shared" si="18"/>
        <v>6593275307</v>
      </c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5.75" customHeight="1">
      <c r="A62" s="12"/>
      <c r="B62" s="23"/>
      <c r="C62" s="23"/>
      <c r="D62" s="23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5.75" customHeight="1">
      <c r="A63" s="12"/>
      <c r="B63" s="23"/>
      <c r="C63" s="23"/>
      <c r="D63" s="23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8.0" customHeight="1">
      <c r="A64" s="13" t="s">
        <v>21</v>
      </c>
      <c r="B64" s="54" t="s">
        <v>28</v>
      </c>
      <c r="C64" s="40" t="s">
        <v>6</v>
      </c>
      <c r="D64" s="41" t="s">
        <v>36</v>
      </c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8.0" customHeight="1">
      <c r="A65" s="16"/>
      <c r="B65" s="17"/>
      <c r="C65" s="16"/>
      <c r="D65" s="42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21.75" customHeight="1">
      <c r="A66" s="55" t="s">
        <v>43</v>
      </c>
      <c r="B66" s="24">
        <f t="shared" ref="B66:D66" si="19">+B17</f>
        <v>49762098365</v>
      </c>
      <c r="C66" s="24">
        <f t="shared" si="19"/>
        <v>36597758309</v>
      </c>
      <c r="D66" s="24">
        <f t="shared" si="19"/>
        <v>36597758309</v>
      </c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21.75" customHeight="1">
      <c r="A67" s="22" t="s">
        <v>44</v>
      </c>
      <c r="B67" s="24">
        <f t="shared" ref="B67:D67" si="20">+B68-B69</f>
        <v>921200806.9</v>
      </c>
      <c r="C67" s="24">
        <f t="shared" si="20"/>
        <v>575838410.5</v>
      </c>
      <c r="D67" s="24">
        <f t="shared" si="20"/>
        <v>541949841.9</v>
      </c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21.75" customHeight="1">
      <c r="A68" s="22" t="s">
        <v>45</v>
      </c>
      <c r="B68" s="24">
        <f t="shared" ref="B68:D68" si="21">+B41</f>
        <v>1970948988</v>
      </c>
      <c r="C68" s="24">
        <f t="shared" si="21"/>
        <v>943749393</v>
      </c>
      <c r="D68" s="24">
        <f t="shared" si="21"/>
        <v>909860824.4</v>
      </c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21.75" customHeight="1">
      <c r="A69" s="22" t="s">
        <v>46</v>
      </c>
      <c r="B69" s="24">
        <f t="shared" ref="B69:D69" si="22">+B44</f>
        <v>1049748181</v>
      </c>
      <c r="C69" s="24">
        <f t="shared" si="22"/>
        <v>367910982.5</v>
      </c>
      <c r="D69" s="24">
        <f t="shared" si="22"/>
        <v>367910982.5</v>
      </c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21.75" customHeight="1">
      <c r="A70" s="22"/>
      <c r="B70" s="23"/>
      <c r="C70" s="24"/>
      <c r="D70" s="24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21.75" customHeight="1">
      <c r="A71" s="22" t="s">
        <v>47</v>
      </c>
      <c r="B71" s="24">
        <f t="shared" ref="B71:D71" si="23">+B21</f>
        <v>54398016835</v>
      </c>
      <c r="C71" s="24">
        <f t="shared" si="23"/>
        <v>37595103568</v>
      </c>
      <c r="D71" s="24">
        <f t="shared" si="23"/>
        <v>34453746948</v>
      </c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21.75" customHeight="1">
      <c r="A72" s="22"/>
      <c r="B72" s="23"/>
      <c r="C72" s="24"/>
      <c r="D72" s="24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21.75" customHeight="1">
      <c r="A73" s="22" t="s">
        <v>48</v>
      </c>
      <c r="B73" s="27"/>
      <c r="C73" s="24">
        <v>0.0</v>
      </c>
      <c r="D73" s="24">
        <v>0.0</v>
      </c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21.75" customHeight="1">
      <c r="A74" s="22"/>
      <c r="B74" s="23"/>
      <c r="C74" s="24"/>
      <c r="D74" s="24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21.75" customHeight="1">
      <c r="A75" s="25" t="s">
        <v>49</v>
      </c>
      <c r="B75" s="26">
        <f t="shared" ref="B75:D75" si="24">+B66+B67-B71+B73</f>
        <v>-3714717663</v>
      </c>
      <c r="C75" s="26">
        <f t="shared" si="24"/>
        <v>-421506848.5</v>
      </c>
      <c r="D75" s="26">
        <f t="shared" si="24"/>
        <v>2685961203</v>
      </c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21.75" customHeight="1">
      <c r="A76" s="38" t="s">
        <v>50</v>
      </c>
      <c r="B76" s="32">
        <f t="shared" ref="B76:D76" si="25">+B75-B67</f>
        <v>-4635918470</v>
      </c>
      <c r="C76" s="32">
        <f t="shared" si="25"/>
        <v>-997345259</v>
      </c>
      <c r="D76" s="32">
        <f t="shared" si="25"/>
        <v>2144011361</v>
      </c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5.75" customHeight="1">
      <c r="A77" s="1"/>
      <c r="B77" s="56"/>
      <c r="C77" s="56"/>
      <c r="D77" s="56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5.75" customHeight="1">
      <c r="A78" s="1"/>
      <c r="B78" s="56"/>
      <c r="C78" s="56"/>
      <c r="D78" s="56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5.75" customHeight="1">
      <c r="A79" s="1"/>
      <c r="B79" s="56"/>
      <c r="C79" s="56"/>
      <c r="D79" s="56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5.75" customHeight="1">
      <c r="A80" s="1"/>
      <c r="B80" s="56"/>
      <c r="C80" s="56"/>
      <c r="D80" s="56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5.75" customHeight="1">
      <c r="A81" s="1"/>
      <c r="B81" s="56"/>
      <c r="C81" s="56"/>
      <c r="D81" s="56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5.75" customHeight="1">
      <c r="A82" s="1"/>
      <c r="B82" s="56"/>
      <c r="C82" s="56"/>
      <c r="D82" s="56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5.75" customHeight="1">
      <c r="A83" s="1"/>
      <c r="B83" s="56"/>
      <c r="C83" s="56"/>
      <c r="D83" s="56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5.75" customHeight="1">
      <c r="A84" s="1"/>
      <c r="B84" s="56"/>
      <c r="C84" s="56"/>
      <c r="D84" s="56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5.75" customHeight="1">
      <c r="A85" s="1"/>
      <c r="B85" s="56"/>
      <c r="C85" s="56"/>
      <c r="D85" s="56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5.75" customHeight="1">
      <c r="A86" s="1"/>
      <c r="B86" s="56"/>
      <c r="C86" s="56"/>
      <c r="D86" s="56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5.75" customHeight="1">
      <c r="A87" s="1"/>
      <c r="B87" s="56"/>
      <c r="C87" s="56"/>
      <c r="D87" s="56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5.75" customHeight="1">
      <c r="A88" s="1"/>
      <c r="B88" s="56"/>
      <c r="C88" s="56"/>
      <c r="D88" s="56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5.75" customHeight="1">
      <c r="A89" s="1"/>
      <c r="B89" s="56"/>
      <c r="C89" s="56"/>
      <c r="D89" s="56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5.75" customHeight="1">
      <c r="A90" s="1"/>
      <c r="B90" s="56"/>
      <c r="C90" s="56"/>
      <c r="D90" s="56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5.75" customHeight="1">
      <c r="A91" s="1"/>
      <c r="B91" s="56"/>
      <c r="C91" s="56"/>
      <c r="D91" s="56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5.75" customHeight="1">
      <c r="A92" s="1"/>
      <c r="B92" s="56"/>
      <c r="C92" s="56"/>
      <c r="D92" s="56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5.75" customHeight="1">
      <c r="A93" s="1"/>
      <c r="B93" s="56"/>
      <c r="C93" s="56"/>
      <c r="D93" s="56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5.75" customHeight="1">
      <c r="A94" s="1"/>
      <c r="B94" s="56"/>
      <c r="C94" s="56"/>
      <c r="D94" s="56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5.75" customHeight="1">
      <c r="A95" s="1"/>
      <c r="B95" s="56"/>
      <c r="C95" s="56"/>
      <c r="D95" s="56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5.75" customHeight="1">
      <c r="A96" s="1"/>
      <c r="B96" s="56"/>
      <c r="C96" s="56"/>
      <c r="D96" s="56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5.75" customHeight="1">
      <c r="A97" s="1"/>
      <c r="B97" s="56"/>
      <c r="C97" s="56"/>
      <c r="D97" s="56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5.75" customHeight="1">
      <c r="A98" s="1"/>
      <c r="B98" s="56"/>
      <c r="C98" s="56"/>
      <c r="D98" s="56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5.75" customHeight="1">
      <c r="A99" s="1"/>
      <c r="B99" s="56"/>
      <c r="C99" s="56"/>
      <c r="D99" s="56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5.75" customHeight="1">
      <c r="A100" s="1"/>
      <c r="B100" s="56"/>
      <c r="C100" s="56"/>
      <c r="D100" s="56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5.75" customHeight="1">
      <c r="A101" s="1"/>
      <c r="B101" s="56"/>
      <c r="C101" s="56"/>
      <c r="D101" s="56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5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5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5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5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5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5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5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5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5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5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5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5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5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5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5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5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5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5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5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5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5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5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5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5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5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5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5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5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5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5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5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5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5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5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5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5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5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5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5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5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5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5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5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5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5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5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5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5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5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5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5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5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5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5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5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5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5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5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5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5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5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5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5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5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5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5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5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5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5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5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5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5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5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5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5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5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5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5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5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5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5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5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5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5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5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5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5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5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5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5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5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5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5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5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5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5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5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5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5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5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5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5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5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5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5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5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5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5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5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5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5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5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5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5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5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5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5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5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5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5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5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5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5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5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5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5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5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5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5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5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5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5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5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5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5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5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5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5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5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5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5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5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5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5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5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5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5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5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5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5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5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5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5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5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5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5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5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5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5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5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5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5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5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5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5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5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5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5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5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5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5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5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5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5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5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5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5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5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5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5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5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5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5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5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5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5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5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5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5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5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5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5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5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5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5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5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5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5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5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5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5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5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5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5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5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5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5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5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5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5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5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5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5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5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5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5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5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5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5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5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5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5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5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5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5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5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5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5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5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5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5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5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5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5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5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5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5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5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5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5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5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5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5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5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5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5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5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5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5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5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5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5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5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5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5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5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5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5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5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5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5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5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5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5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5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5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5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5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5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5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5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5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5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5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5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5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5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5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5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5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5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5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5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5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5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5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5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5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5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5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5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5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5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5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5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5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5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5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5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5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5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5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5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5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5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5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5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5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5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5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5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5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5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5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5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5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5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5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5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5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5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5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5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5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5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5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5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5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5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5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5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5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5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5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5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5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5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5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5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5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5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5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5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5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5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5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5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5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5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5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5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5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5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5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5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5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5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5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5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5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5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5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5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5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5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5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5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5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5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5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5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5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5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5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5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5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5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5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5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5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5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5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5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5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5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5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5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5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5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5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5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5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5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5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5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5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5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5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5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5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5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5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5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5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5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5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5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5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5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5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5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5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5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5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5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5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5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5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5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5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5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5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5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5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5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5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5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5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5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5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5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5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5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5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5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5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5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5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5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5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5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5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5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5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5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5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5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5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5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5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5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5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5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5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5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5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5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5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5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5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5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5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5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5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5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5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5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5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5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5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5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5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5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5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5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5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5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5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5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5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5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5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5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5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5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5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5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5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5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5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5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5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5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5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5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5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5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5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5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5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5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5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5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5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5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5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5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5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5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5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5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5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5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5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5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5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5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5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5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5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5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5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5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5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5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5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5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5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5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5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5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5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5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5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5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5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5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5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5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5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5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5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5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5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5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5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5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5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5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5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5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5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5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5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5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5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5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5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5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5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5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5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5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5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5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5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5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5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5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5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5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5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5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5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5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5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5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5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5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5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5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5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5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5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5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5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5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5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5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5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5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5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5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5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5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5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5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5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5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5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5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5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5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5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5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5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5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5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5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5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5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5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5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5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5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5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5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5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5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5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5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5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5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5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5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5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5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5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5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5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5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5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5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5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5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5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5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5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5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5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5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5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5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5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5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5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5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5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5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5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5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5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5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5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5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5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5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5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5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5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5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5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5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5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5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5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5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5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5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5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5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5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5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5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5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5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5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5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5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5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5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5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5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5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5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5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5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5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5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5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5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5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5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5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5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5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5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5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5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5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5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5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5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5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5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5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5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5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5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5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5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5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5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5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5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5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5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5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5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5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5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5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5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5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5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5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5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5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5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5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5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5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5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20">
    <mergeCell ref="A8:D8"/>
    <mergeCell ref="A9:D9"/>
    <mergeCell ref="A10:D10"/>
    <mergeCell ref="A11:D11"/>
    <mergeCell ref="B13:B14"/>
    <mergeCell ref="C13:C14"/>
    <mergeCell ref="D13:D14"/>
    <mergeCell ref="C48:C49"/>
    <mergeCell ref="D48:D49"/>
    <mergeCell ref="A64:A65"/>
    <mergeCell ref="B64:B65"/>
    <mergeCell ref="C64:C65"/>
    <mergeCell ref="D64:D65"/>
    <mergeCell ref="A13:A14"/>
    <mergeCell ref="A37:A38"/>
    <mergeCell ref="B37:B38"/>
    <mergeCell ref="C37:C38"/>
    <mergeCell ref="D37:D38"/>
    <mergeCell ref="A48:A49"/>
    <mergeCell ref="B48:B49"/>
  </mergeCells>
  <printOptions/>
  <pageMargins bottom="0.31" footer="0.0" header="0.0" left="0.95703125" right="0.2362204724409449" top="0.7480314960629921"/>
  <pageSetup paperSize="9" scale="5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9.38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