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ONAC\ESTADOS FINANCIEROS\"/>
    </mc:Choice>
  </mc:AlternateContent>
  <xr:revisionPtr revIDLastSave="0" documentId="8_{72B82978-4C26-4509-9D1C-BD8369D1D638}" xr6:coauthVersionLast="47" xr6:coauthVersionMax="47" xr10:uidLastSave="{00000000-0000-0000-0000-000000000000}"/>
  <bookViews>
    <workbookView xWindow="-110" yWindow="-110" windowWidth="19420" windowHeight="11020" xr2:uid="{0139B0EE-C745-4364-8F53-5DE9E52804A5}"/>
  </bookViews>
  <sheets>
    <sheet name="ESTADO DE ACTIVIDADES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47" i="1"/>
  <c r="B47" i="1"/>
  <c r="C41" i="1"/>
  <c r="B41" i="1"/>
  <c r="C37" i="1"/>
  <c r="B37" i="1"/>
  <c r="C27" i="1"/>
  <c r="B27" i="1"/>
  <c r="C23" i="1"/>
  <c r="C56" i="1" s="1"/>
  <c r="B23" i="1"/>
  <c r="B56" i="1" s="1"/>
  <c r="C21" i="1"/>
  <c r="C57" i="1" s="1"/>
  <c r="C15" i="1"/>
  <c r="B15" i="1"/>
  <c r="C12" i="1"/>
  <c r="B12" i="1"/>
  <c r="C4" i="1"/>
  <c r="B4" i="1"/>
  <c r="B21" i="1" s="1"/>
  <c r="C2" i="1"/>
  <c r="B2" i="1"/>
  <c r="B57" i="1" l="1"/>
</calcChain>
</file>

<file path=xl/sharedStrings.xml><?xml version="1.0" encoding="utf-8"?>
<sst xmlns="http://schemas.openxmlformats.org/spreadsheetml/2006/main" count="59" uniqueCount="59">
  <si>
    <t>3° Informe Trimestral de Avance de Gestión 2022
Gobierno del Estado de Oaxaca
Estado de Actividades Consolidado
Del 1 de enero al 30 de septiembre de 2022 y 2021    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</si>
  <si>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</si>
  <si>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</si>
  <si>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</si>
  <si>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</si>
  <si>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</si>
  <si>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</si>
  <si>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</si>
  <si>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</si>
  <si>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</si>
  <si>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</si>
  <si>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</si>
  <si>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</si>
  <si>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sz val="5"/>
        <color theme="1"/>
        <rFont val="Univia Pro Book"/>
        <family val="3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</si>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</sst>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7"/>
      <color theme="1"/>
      <name val="Arial"/>
      <family val="2"/>
    </font>
    <font>
      <sz val="5"/>
      <color theme="1"/>
      <name val="Univia Pro Book"/>
      <family val="3"/>
    </font>
    <font>
      <sz val="7"/>
      <color theme="1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" fontId="1" fillId="2" borderId="3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3" fontId="4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2743200</xdr:colOff>
      <xdr:row>56</xdr:row>
      <xdr:rowOff>28575</xdr:rowOff>
    </xdr:from>
    <xdr:ext cx="2962275" cy="657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59984C96-FDAC-45A4-B553-832CF4A05F2F}"/>
            </a:ext>
          </a:extLst>
        </xdr:cNvPr>
        <xdr:cNvSpPr txBox="1"/>
      </xdr:nvSpPr>
      <xdr:spPr>
        <a:xfrm>
          <a:off x="2743200" y="7337425"/>
          <a:ext cx="296227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VÍCTOR MANUEL HUITRÓN GUTIÉRREZ</a:t>
          </a:r>
          <a:endParaRPr sz="1400" b="1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DIRECTOR DE CONTABILIDAD GUBERNAMENTAL</a:t>
          </a:r>
          <a:endParaRPr sz="1400" b="1" i="0" u="none" strike="noStrike" cap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571500</xdr:colOff>
      <xdr:row>0</xdr:row>
      <xdr:rowOff>19050</xdr:rowOff>
    </xdr:from>
    <xdr:ext cx="904875" cy="447675"/>
    <xdr:pic>
      <xdr:nvPicPr>
        <xdr:cNvPr id="3" name="image1.png" descr="finanzas">
          <a:extLst>
            <a:ext uri="{FF2B5EF4-FFF2-40B4-BE49-F238E27FC236}">
              <a16:creationId xmlns:a16="http://schemas.microsoft.com/office/drawing/2014/main" id="{3A7C67C7-E212-4A30-97F7-739F4CA7BA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22800" y="19050"/>
          <a:ext cx="904875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EF%203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B2">
            <v>2022</v>
          </cell>
          <cell r="C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286D-7C21-4F57-B6CD-0D73B4A7BB10}">
  <sheetPr>
    <tabColor rgb="FF00B0F0"/>
  </sheetPr>
  <dimension ref="A1:W1000"/>
  <sheetViews>
    <sheetView tabSelected="1" topLeftCell="A25" zoomScaleNormal="100" workbookViewId="0">
      <selection activeCell="K59" sqref="K59"/>
    </sheetView>
  </sheetViews>
  <sheetFormatPr baseColWidth="10" defaultColWidth="14.453125" defaultRowHeight="15" customHeight="1" x14ac:dyDescent="0.35"/>
  <cols>
    <col min="1" max="1" width="58" customWidth="1"/>
    <col min="2" max="3" width="14.453125" customWidth="1"/>
    <col min="4" max="23" width="10.7265625" customWidth="1"/>
  </cols>
  <sheetData>
    <row r="1" spans="1:23" ht="41.25" customHeight="1" x14ac:dyDescent="0.35">
      <c r="A1" s="1" t="s">
        <v>0</v>
      </c>
      <c r="B1" s="2"/>
      <c r="C1" s="2"/>
      <c r="D1" s="3"/>
      <c r="E1" s="3"/>
      <c r="F1" s="3"/>
      <c r="G1" s="4"/>
      <c r="H1" s="4"/>
    </row>
    <row r="2" spans="1:23" ht="10.5" customHeight="1" x14ac:dyDescent="0.35">
      <c r="A2" s="5" t="s">
        <v>1</v>
      </c>
      <c r="B2" s="6">
        <f>'[1]ESTADO DE SITUACIÓN FINAN 1'!B2</f>
        <v>2022</v>
      </c>
      <c r="C2" s="7">
        <f>'[1]ESTADO DE SITUACIÓN FINAN 1'!C2</f>
        <v>2021</v>
      </c>
      <c r="D2" s="4"/>
      <c r="E2" s="4"/>
      <c r="F2" s="4"/>
      <c r="G2" s="4"/>
      <c r="H2" s="4"/>
    </row>
    <row r="3" spans="1:23" ht="13.5" customHeight="1" x14ac:dyDescent="0.35">
      <c r="A3" s="8" t="s">
        <v>2</v>
      </c>
      <c r="B3" s="9"/>
      <c r="C3" s="10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9" customHeight="1" x14ac:dyDescent="0.35">
      <c r="A4" s="12" t="s">
        <v>3</v>
      </c>
      <c r="B4" s="13">
        <f>SUM(B5:B11)</f>
        <v>3220610006</v>
      </c>
      <c r="C4" s="14">
        <f>SUM(C5:C11)</f>
        <v>2792901951</v>
      </c>
      <c r="D4" s="15"/>
      <c r="E4" s="15"/>
      <c r="F4" s="15"/>
      <c r="G4" s="15"/>
      <c r="H4" s="4"/>
    </row>
    <row r="5" spans="1:23" ht="9" customHeight="1" x14ac:dyDescent="0.35">
      <c r="A5" s="16" t="s">
        <v>4</v>
      </c>
      <c r="B5" s="17">
        <v>1320494433</v>
      </c>
      <c r="C5" s="18">
        <v>1251317676</v>
      </c>
      <c r="D5" s="19"/>
      <c r="E5" s="19"/>
      <c r="F5" s="19"/>
      <c r="G5" s="19"/>
      <c r="H5" s="4"/>
    </row>
    <row r="6" spans="1:23" ht="9" customHeight="1" x14ac:dyDescent="0.35">
      <c r="A6" s="16" t="s">
        <v>5</v>
      </c>
      <c r="B6" s="17"/>
      <c r="C6" s="18">
        <v>0</v>
      </c>
      <c r="D6" s="19"/>
      <c r="E6" s="19"/>
      <c r="F6" s="19"/>
      <c r="G6" s="19"/>
    </row>
    <row r="7" spans="1:23" ht="9" customHeight="1" x14ac:dyDescent="0.35">
      <c r="A7" s="16" t="s">
        <v>6</v>
      </c>
      <c r="B7" s="17"/>
      <c r="C7" s="18">
        <v>0</v>
      </c>
      <c r="D7" s="19"/>
      <c r="E7" s="19"/>
      <c r="F7" s="19"/>
      <c r="G7" s="19"/>
    </row>
    <row r="8" spans="1:23" ht="9" customHeight="1" x14ac:dyDescent="0.35">
      <c r="A8" s="16" t="s">
        <v>7</v>
      </c>
      <c r="B8" s="17">
        <v>1582854842</v>
      </c>
      <c r="C8" s="18">
        <v>1391191409</v>
      </c>
      <c r="D8" s="19"/>
      <c r="E8" s="19"/>
      <c r="F8" s="19"/>
      <c r="G8" s="19"/>
    </row>
    <row r="9" spans="1:23" ht="9" customHeight="1" x14ac:dyDescent="0.35">
      <c r="A9" s="16" t="s">
        <v>8</v>
      </c>
      <c r="B9" s="17">
        <v>203117936</v>
      </c>
      <c r="C9" s="18">
        <v>82981597</v>
      </c>
      <c r="D9" s="19"/>
      <c r="E9" s="19"/>
      <c r="F9" s="19"/>
      <c r="G9" s="19"/>
    </row>
    <row r="10" spans="1:23" ht="9" customHeight="1" x14ac:dyDescent="0.35">
      <c r="A10" s="16" t="s">
        <v>9</v>
      </c>
      <c r="B10" s="17">
        <v>114142795</v>
      </c>
      <c r="C10" s="18">
        <v>67411269</v>
      </c>
      <c r="D10" s="19"/>
      <c r="E10" s="19"/>
      <c r="F10" s="19"/>
      <c r="G10" s="19"/>
    </row>
    <row r="11" spans="1:23" ht="9" customHeight="1" x14ac:dyDescent="0.35">
      <c r="A11" s="16" t="s">
        <v>10</v>
      </c>
      <c r="B11" s="17">
        <v>0</v>
      </c>
      <c r="C11" s="18">
        <v>0</v>
      </c>
      <c r="D11" s="19"/>
      <c r="E11" s="19"/>
      <c r="F11" s="19"/>
      <c r="G11" s="19"/>
    </row>
    <row r="12" spans="1:23" ht="27" customHeight="1" x14ac:dyDescent="0.35">
      <c r="A12" s="12" t="s">
        <v>11</v>
      </c>
      <c r="B12" s="20">
        <f t="shared" ref="B12:C12" si="0">SUM(B13:B14)</f>
        <v>66106780197</v>
      </c>
      <c r="C12" s="21">
        <f t="shared" si="0"/>
        <v>53988243040</v>
      </c>
      <c r="D12" s="22"/>
      <c r="E12" s="22"/>
      <c r="F12" s="22"/>
      <c r="G12" s="22"/>
    </row>
    <row r="13" spans="1:23" ht="17.25" customHeight="1" x14ac:dyDescent="0.35">
      <c r="A13" s="16" t="s">
        <v>12</v>
      </c>
      <c r="B13" s="17">
        <v>64191508567</v>
      </c>
      <c r="C13" s="18">
        <v>52089748032</v>
      </c>
      <c r="D13" s="23"/>
      <c r="E13" s="23"/>
      <c r="F13" s="23"/>
      <c r="G13" s="23"/>
    </row>
    <row r="14" spans="1:23" ht="17.25" customHeight="1" x14ac:dyDescent="0.35">
      <c r="A14" s="16" t="s">
        <v>13</v>
      </c>
      <c r="B14" s="17">
        <v>1915271630</v>
      </c>
      <c r="C14" s="18">
        <v>1898495008</v>
      </c>
      <c r="D14" s="23"/>
      <c r="E14" s="23"/>
      <c r="F14" s="23"/>
      <c r="G14" s="23"/>
    </row>
    <row r="15" spans="1:23" ht="9" customHeight="1" x14ac:dyDescent="0.35">
      <c r="A15" s="12" t="s">
        <v>14</v>
      </c>
      <c r="B15" s="13">
        <f>SUM(B16:B20)-1</f>
        <v>48113089</v>
      </c>
      <c r="C15" s="14">
        <f>SUM(C16:C20)</f>
        <v>44286213</v>
      </c>
      <c r="D15" s="15"/>
      <c r="E15" s="15"/>
      <c r="F15" s="15"/>
      <c r="G15" s="15"/>
    </row>
    <row r="16" spans="1:23" ht="9" customHeight="1" x14ac:dyDescent="0.35">
      <c r="A16" s="16" t="s">
        <v>15</v>
      </c>
      <c r="B16" s="17">
        <v>40962695</v>
      </c>
      <c r="C16" s="18">
        <v>40833154</v>
      </c>
      <c r="D16" s="19"/>
      <c r="E16" s="19"/>
      <c r="F16" s="19"/>
      <c r="G16" s="19"/>
    </row>
    <row r="17" spans="1:7" ht="9" customHeight="1" x14ac:dyDescent="0.35">
      <c r="A17" s="16" t="s">
        <v>16</v>
      </c>
      <c r="B17" s="17">
        <v>0</v>
      </c>
      <c r="C17" s="18">
        <v>0</v>
      </c>
      <c r="D17" s="19"/>
      <c r="E17" s="19"/>
      <c r="F17" s="19"/>
      <c r="G17" s="19"/>
    </row>
    <row r="18" spans="1:7" ht="8.25" customHeight="1" x14ac:dyDescent="0.35">
      <c r="A18" s="16" t="s">
        <v>17</v>
      </c>
      <c r="B18" s="17">
        <v>0</v>
      </c>
      <c r="C18" s="18">
        <v>0</v>
      </c>
      <c r="D18" s="19"/>
      <c r="E18" s="19"/>
      <c r="F18" s="19"/>
      <c r="G18" s="19"/>
    </row>
    <row r="19" spans="1:7" ht="9" customHeight="1" x14ac:dyDescent="0.35">
      <c r="A19" s="16" t="s">
        <v>18</v>
      </c>
      <c r="B19" s="17">
        <v>0</v>
      </c>
      <c r="C19" s="18">
        <v>0</v>
      </c>
      <c r="D19" s="19"/>
      <c r="E19" s="19"/>
      <c r="F19" s="19"/>
      <c r="G19" s="19"/>
    </row>
    <row r="20" spans="1:7" ht="9" customHeight="1" x14ac:dyDescent="0.35">
      <c r="A20" s="16" t="s">
        <v>19</v>
      </c>
      <c r="B20" s="17">
        <v>7150395</v>
      </c>
      <c r="C20" s="18">
        <v>3453059</v>
      </c>
      <c r="D20" s="19"/>
      <c r="E20" s="19"/>
      <c r="F20" s="19"/>
      <c r="G20" s="19"/>
    </row>
    <row r="21" spans="1:7" ht="9" customHeight="1" x14ac:dyDescent="0.35">
      <c r="A21" s="12" t="s">
        <v>20</v>
      </c>
      <c r="B21" s="13">
        <f>B4+B12+B15</f>
        <v>69375503292</v>
      </c>
      <c r="C21" s="14">
        <f>C4+C12+C15</f>
        <v>56825431204</v>
      </c>
      <c r="D21" s="15"/>
      <c r="E21" s="15"/>
      <c r="F21" s="15"/>
      <c r="G21" s="15"/>
    </row>
    <row r="22" spans="1:7" ht="9" customHeight="1" x14ac:dyDescent="0.35">
      <c r="A22" s="12" t="s">
        <v>21</v>
      </c>
      <c r="B22" s="13"/>
      <c r="C22" s="14"/>
      <c r="D22" s="15"/>
      <c r="E22" s="15"/>
      <c r="F22" s="15"/>
      <c r="G22" s="15"/>
    </row>
    <row r="23" spans="1:7" ht="9" customHeight="1" x14ac:dyDescent="0.35">
      <c r="A23" s="12" t="s">
        <v>22</v>
      </c>
      <c r="B23" s="13">
        <f>SUM(B24:B26)+1</f>
        <v>6377876238</v>
      </c>
      <c r="C23" s="14">
        <f>SUM(C24:C26)</f>
        <v>5474226675</v>
      </c>
      <c r="D23" s="15"/>
      <c r="E23" s="15"/>
      <c r="F23" s="15"/>
      <c r="G23" s="15"/>
    </row>
    <row r="24" spans="1:7" ht="9" customHeight="1" x14ac:dyDescent="0.35">
      <c r="A24" s="16" t="s">
        <v>23</v>
      </c>
      <c r="B24" s="17">
        <v>4219092170</v>
      </c>
      <c r="C24" s="18">
        <v>4071731601</v>
      </c>
      <c r="D24" s="19"/>
      <c r="E24" s="19"/>
      <c r="F24" s="19"/>
      <c r="G24" s="19"/>
    </row>
    <row r="25" spans="1:7" ht="9" customHeight="1" x14ac:dyDescent="0.35">
      <c r="A25" s="16" t="s">
        <v>24</v>
      </c>
      <c r="B25" s="17">
        <v>317698937</v>
      </c>
      <c r="C25" s="18">
        <v>276307026</v>
      </c>
      <c r="D25" s="19"/>
      <c r="E25" s="19"/>
      <c r="F25" s="19"/>
      <c r="G25" s="19"/>
    </row>
    <row r="26" spans="1:7" ht="9" customHeight="1" x14ac:dyDescent="0.35">
      <c r="A26" s="16" t="s">
        <v>25</v>
      </c>
      <c r="B26" s="17">
        <v>1841085130</v>
      </c>
      <c r="C26" s="18">
        <v>1126188048</v>
      </c>
      <c r="D26" s="19"/>
      <c r="E26" s="19"/>
      <c r="F26" s="19"/>
      <c r="G26" s="19"/>
    </row>
    <row r="27" spans="1:7" ht="9" customHeight="1" x14ac:dyDescent="0.35">
      <c r="A27" s="12" t="s">
        <v>26</v>
      </c>
      <c r="B27" s="13">
        <f>SUM(B28:B36)</f>
        <v>39896627526</v>
      </c>
      <c r="C27" s="14">
        <f>SUM(C28:C36)-1</f>
        <v>31569518038</v>
      </c>
      <c r="D27" s="15"/>
      <c r="E27" s="15"/>
      <c r="F27" s="15"/>
      <c r="G27" s="15"/>
    </row>
    <row r="28" spans="1:7" ht="9" customHeight="1" x14ac:dyDescent="0.35">
      <c r="A28" s="16" t="s">
        <v>27</v>
      </c>
      <c r="B28" s="17">
        <v>37639237647</v>
      </c>
      <c r="C28" s="18">
        <v>29649035285</v>
      </c>
      <c r="D28" s="19"/>
      <c r="E28" s="19"/>
      <c r="F28" s="19"/>
      <c r="G28" s="19"/>
    </row>
    <row r="29" spans="1:7" ht="9" customHeight="1" x14ac:dyDescent="0.35">
      <c r="A29" s="16" t="s">
        <v>28</v>
      </c>
      <c r="B29" s="17">
        <v>485374577</v>
      </c>
      <c r="C29" s="18">
        <v>445047824</v>
      </c>
      <c r="D29" s="19"/>
      <c r="E29" s="19"/>
      <c r="F29" s="19"/>
      <c r="G29" s="19"/>
    </row>
    <row r="30" spans="1:7" ht="9" customHeight="1" x14ac:dyDescent="0.35">
      <c r="A30" s="16" t="s">
        <v>29</v>
      </c>
      <c r="B30" s="17">
        <v>108388138</v>
      </c>
      <c r="C30" s="18">
        <v>29723691</v>
      </c>
      <c r="D30" s="19"/>
      <c r="E30" s="19"/>
      <c r="F30" s="19"/>
      <c r="G30" s="19"/>
    </row>
    <row r="31" spans="1:7" ht="9" customHeight="1" x14ac:dyDescent="0.35">
      <c r="A31" s="16" t="s">
        <v>30</v>
      </c>
      <c r="B31" s="17">
        <v>628618396</v>
      </c>
      <c r="C31" s="18">
        <v>687275750</v>
      </c>
      <c r="D31" s="19"/>
      <c r="E31" s="19"/>
      <c r="F31" s="19"/>
      <c r="G31" s="19"/>
    </row>
    <row r="32" spans="1:7" ht="9" customHeight="1" x14ac:dyDescent="0.35">
      <c r="A32" s="16" t="s">
        <v>31</v>
      </c>
      <c r="B32" s="17">
        <v>668923939</v>
      </c>
      <c r="C32" s="18">
        <v>486647229</v>
      </c>
      <c r="D32" s="19"/>
      <c r="E32" s="19"/>
      <c r="F32" s="19"/>
      <c r="G32" s="19"/>
    </row>
    <row r="33" spans="1:7" ht="9" customHeight="1" x14ac:dyDescent="0.35">
      <c r="A33" s="16" t="s">
        <v>32</v>
      </c>
      <c r="B33" s="17">
        <v>29959441</v>
      </c>
      <c r="C33" s="18">
        <v>42525308</v>
      </c>
      <c r="D33" s="19"/>
      <c r="E33" s="19"/>
      <c r="F33" s="19"/>
      <c r="G33" s="19"/>
    </row>
    <row r="34" spans="1:7" ht="9" customHeight="1" x14ac:dyDescent="0.35">
      <c r="A34" s="16" t="s">
        <v>33</v>
      </c>
      <c r="B34" s="17">
        <v>302900000</v>
      </c>
      <c r="C34" s="18">
        <v>198546291</v>
      </c>
      <c r="D34" s="19"/>
      <c r="E34" s="19"/>
      <c r="F34" s="19"/>
      <c r="G34" s="19"/>
    </row>
    <row r="35" spans="1:7" ht="9" customHeight="1" x14ac:dyDescent="0.35">
      <c r="A35" s="16" t="s">
        <v>34</v>
      </c>
      <c r="B35" s="17">
        <v>33225388</v>
      </c>
      <c r="C35" s="18">
        <v>30716661</v>
      </c>
      <c r="D35" s="19"/>
      <c r="E35" s="19"/>
      <c r="F35" s="19"/>
      <c r="G35" s="19"/>
    </row>
    <row r="36" spans="1:7" ht="9" customHeight="1" x14ac:dyDescent="0.35">
      <c r="A36" s="16" t="s">
        <v>35</v>
      </c>
      <c r="B36" s="17">
        <v>0</v>
      </c>
      <c r="C36" s="18">
        <v>0</v>
      </c>
      <c r="D36" s="19"/>
      <c r="E36" s="19"/>
      <c r="F36" s="19"/>
      <c r="G36" s="19"/>
    </row>
    <row r="37" spans="1:7" ht="9" customHeight="1" x14ac:dyDescent="0.35">
      <c r="A37" s="12" t="s">
        <v>36</v>
      </c>
      <c r="B37" s="13">
        <f>SUM(B38:B40)+1</f>
        <v>14587329231</v>
      </c>
      <c r="C37" s="14">
        <f t="shared" ref="C37" si="1">SUM(C38:C40)</f>
        <v>12866058988</v>
      </c>
      <c r="D37" s="15"/>
      <c r="E37" s="15"/>
      <c r="F37" s="15"/>
      <c r="G37" s="15"/>
    </row>
    <row r="38" spans="1:7" ht="9" customHeight="1" x14ac:dyDescent="0.35">
      <c r="A38" s="16" t="s">
        <v>37</v>
      </c>
      <c r="B38" s="17">
        <v>5522271756</v>
      </c>
      <c r="C38" s="18">
        <v>4354360136</v>
      </c>
      <c r="D38" s="19"/>
      <c r="E38" s="19"/>
      <c r="F38" s="19"/>
      <c r="G38" s="19"/>
    </row>
    <row r="39" spans="1:7" ht="9" customHeight="1" x14ac:dyDescent="0.35">
      <c r="A39" s="16" t="s">
        <v>38</v>
      </c>
      <c r="B39" s="17">
        <v>9026662530</v>
      </c>
      <c r="C39" s="18">
        <v>8475638121</v>
      </c>
      <c r="D39" s="19"/>
      <c r="E39" s="19"/>
      <c r="F39" s="19"/>
      <c r="G39" s="19"/>
    </row>
    <row r="40" spans="1:7" ht="9" customHeight="1" x14ac:dyDescent="0.35">
      <c r="A40" s="16" t="s">
        <v>39</v>
      </c>
      <c r="B40" s="17">
        <v>38394944</v>
      </c>
      <c r="C40" s="18">
        <v>36060731</v>
      </c>
      <c r="D40" s="19"/>
      <c r="E40" s="19"/>
      <c r="F40" s="19"/>
      <c r="G40" s="19"/>
    </row>
    <row r="41" spans="1:7" ht="9" customHeight="1" x14ac:dyDescent="0.35">
      <c r="A41" s="12" t="s">
        <v>40</v>
      </c>
      <c r="B41" s="13">
        <f>SUM(B42:B46)</f>
        <v>1111109316</v>
      </c>
      <c r="C41" s="14">
        <f>SUM(C42:C46)</f>
        <v>1032909607</v>
      </c>
      <c r="D41" s="15"/>
      <c r="E41" s="15"/>
      <c r="F41" s="15"/>
      <c r="G41" s="15"/>
    </row>
    <row r="42" spans="1:7" ht="9" customHeight="1" x14ac:dyDescent="0.35">
      <c r="A42" s="16" t="s">
        <v>41</v>
      </c>
      <c r="B42" s="17">
        <v>916320735</v>
      </c>
      <c r="C42" s="18">
        <v>617596524</v>
      </c>
      <c r="D42" s="19"/>
      <c r="E42" s="19"/>
      <c r="F42" s="19"/>
      <c r="G42" s="19"/>
    </row>
    <row r="43" spans="1:7" ht="9" customHeight="1" x14ac:dyDescent="0.35">
      <c r="A43" s="16" t="s">
        <v>42</v>
      </c>
      <c r="B43" s="17">
        <v>0</v>
      </c>
      <c r="C43" s="18">
        <v>0</v>
      </c>
      <c r="D43" s="19"/>
      <c r="E43" s="19"/>
      <c r="F43" s="19"/>
      <c r="G43" s="19"/>
    </row>
    <row r="44" spans="1:7" ht="9" customHeight="1" x14ac:dyDescent="0.35">
      <c r="A44" s="16" t="s">
        <v>43</v>
      </c>
      <c r="B44" s="17">
        <v>32619449</v>
      </c>
      <c r="C44" s="18">
        <v>21623732</v>
      </c>
      <c r="D44" s="19"/>
      <c r="E44" s="19"/>
      <c r="F44" s="19"/>
      <c r="G44" s="19"/>
    </row>
    <row r="45" spans="1:7" ht="9" customHeight="1" x14ac:dyDescent="0.35">
      <c r="A45" s="16" t="s">
        <v>44</v>
      </c>
      <c r="B45" s="17">
        <v>162169132</v>
      </c>
      <c r="C45" s="18">
        <v>393689351</v>
      </c>
      <c r="D45" s="19"/>
      <c r="E45" s="19"/>
      <c r="F45" s="19"/>
      <c r="G45" s="19"/>
    </row>
    <row r="46" spans="1:7" ht="9" customHeight="1" x14ac:dyDescent="0.35">
      <c r="A46" s="16" t="s">
        <v>45</v>
      </c>
      <c r="B46" s="17">
        <v>0</v>
      </c>
      <c r="C46" s="18">
        <v>0</v>
      </c>
      <c r="D46" s="19"/>
      <c r="E46" s="19"/>
      <c r="F46" s="19"/>
      <c r="G46" s="19"/>
    </row>
    <row r="47" spans="1:7" ht="9" customHeight="1" x14ac:dyDescent="0.35">
      <c r="A47" s="24" t="s">
        <v>46</v>
      </c>
      <c r="B47" s="13">
        <f>SUM(B48:B53)</f>
        <v>523667361</v>
      </c>
      <c r="C47" s="14">
        <f>SUM(C48:C53)</f>
        <v>314914802</v>
      </c>
      <c r="D47" s="15"/>
      <c r="E47" s="15"/>
      <c r="F47" s="15"/>
      <c r="G47" s="15"/>
    </row>
    <row r="48" spans="1:7" ht="9" customHeight="1" x14ac:dyDescent="0.35">
      <c r="A48" s="16" t="s">
        <v>47</v>
      </c>
      <c r="B48" s="17">
        <v>495579140</v>
      </c>
      <c r="C48" s="18">
        <v>313096877</v>
      </c>
      <c r="D48" s="19"/>
      <c r="E48" s="19"/>
      <c r="F48" s="19"/>
      <c r="G48" s="19"/>
    </row>
    <row r="49" spans="1:9" ht="9" customHeight="1" x14ac:dyDescent="0.35">
      <c r="A49" s="16" t="s">
        <v>48</v>
      </c>
      <c r="B49" s="17">
        <v>0</v>
      </c>
      <c r="C49" s="18">
        <v>0</v>
      </c>
      <c r="D49" s="19"/>
      <c r="E49" s="19"/>
      <c r="F49" s="19"/>
      <c r="G49" s="19"/>
    </row>
    <row r="50" spans="1:9" ht="9" customHeight="1" x14ac:dyDescent="0.35">
      <c r="A50" s="16" t="s">
        <v>49</v>
      </c>
      <c r="B50" s="17">
        <v>0</v>
      </c>
      <c r="C50" s="18">
        <v>0</v>
      </c>
      <c r="D50" s="19"/>
      <c r="E50" s="19"/>
      <c r="F50" s="19"/>
      <c r="G50" s="19"/>
    </row>
    <row r="51" spans="1:9" ht="9.75" customHeight="1" x14ac:dyDescent="0.35">
      <c r="A51" s="16" t="s">
        <v>50</v>
      </c>
      <c r="B51" s="17">
        <v>0</v>
      </c>
      <c r="C51" s="18">
        <v>0</v>
      </c>
      <c r="D51" s="19"/>
      <c r="E51" s="19"/>
      <c r="F51" s="19"/>
      <c r="G51" s="19"/>
    </row>
    <row r="52" spans="1:9" ht="9" customHeight="1" x14ac:dyDescent="0.35">
      <c r="A52" s="16" t="s">
        <v>51</v>
      </c>
      <c r="B52" s="17">
        <v>0</v>
      </c>
      <c r="C52" s="18">
        <v>0</v>
      </c>
      <c r="D52" s="19"/>
      <c r="E52" s="19"/>
      <c r="F52" s="19"/>
      <c r="G52" s="19"/>
    </row>
    <row r="53" spans="1:9" ht="9" customHeight="1" x14ac:dyDescent="0.35">
      <c r="A53" s="16" t="s">
        <v>52</v>
      </c>
      <c r="B53" s="17">
        <v>28088221</v>
      </c>
      <c r="C53" s="18">
        <v>1817925</v>
      </c>
      <c r="D53" s="19"/>
      <c r="E53" s="19"/>
      <c r="F53" s="19"/>
      <c r="G53" s="19"/>
    </row>
    <row r="54" spans="1:9" ht="9" customHeight="1" x14ac:dyDescent="0.35">
      <c r="A54" s="24" t="s">
        <v>53</v>
      </c>
      <c r="B54" s="13">
        <f t="shared" ref="B54:C54" si="2">SUM(B55)</f>
        <v>642887134</v>
      </c>
      <c r="C54" s="14">
        <f t="shared" si="2"/>
        <v>1259044680</v>
      </c>
      <c r="D54" s="15"/>
      <c r="E54" s="15"/>
      <c r="F54" s="15"/>
      <c r="G54" s="15"/>
    </row>
    <row r="55" spans="1:9" ht="9" customHeight="1" x14ac:dyDescent="0.35">
      <c r="A55" s="16" t="s">
        <v>54</v>
      </c>
      <c r="B55" s="17">
        <v>642887134</v>
      </c>
      <c r="C55" s="18">
        <v>1259044680</v>
      </c>
      <c r="D55" s="19"/>
      <c r="E55" s="19"/>
      <c r="F55" s="19"/>
      <c r="G55" s="19"/>
    </row>
    <row r="56" spans="1:9" ht="9" customHeight="1" x14ac:dyDescent="0.35">
      <c r="A56" s="12" t="s">
        <v>55</v>
      </c>
      <c r="B56" s="13">
        <f>B23+B27+B37+B41+B47+B54</f>
        <v>63139496806</v>
      </c>
      <c r="C56" s="14">
        <f>C23+C27+C37+C41+C47+C54</f>
        <v>52516672790</v>
      </c>
      <c r="D56" s="15"/>
      <c r="E56" s="25"/>
      <c r="F56" s="15"/>
      <c r="G56" s="15"/>
    </row>
    <row r="57" spans="1:9" ht="9" customHeight="1" x14ac:dyDescent="0.35">
      <c r="A57" s="26" t="s">
        <v>56</v>
      </c>
      <c r="B57" s="27">
        <f>B21-B56</f>
        <v>6236006486</v>
      </c>
      <c r="C57" s="28">
        <f>C21-C56</f>
        <v>4308758414</v>
      </c>
      <c r="D57" s="15"/>
      <c r="E57" s="15"/>
      <c r="F57" s="15"/>
      <c r="G57" s="15"/>
      <c r="H57" s="4"/>
      <c r="I57" s="4"/>
    </row>
    <row r="58" spans="1:9" ht="10.5" customHeight="1" x14ac:dyDescent="0.35">
      <c r="A58" s="29" t="s">
        <v>57</v>
      </c>
      <c r="B58" s="2"/>
      <c r="C58" s="2"/>
    </row>
    <row r="59" spans="1:9" ht="35.25" customHeight="1" x14ac:dyDescent="0.35">
      <c r="A59" s="30" t="s">
        <v>58</v>
      </c>
      <c r="B59" s="31"/>
      <c r="C59" s="2"/>
      <c r="D59" s="32"/>
      <c r="E59" s="32"/>
      <c r="F59" s="32"/>
    </row>
    <row r="60" spans="1:9" ht="14.25" customHeight="1" x14ac:dyDescent="0.35"/>
    <row r="61" spans="1:9" ht="14.25" customHeight="1" x14ac:dyDescent="0.35"/>
    <row r="62" spans="1:9" ht="14.25" customHeight="1" x14ac:dyDescent="0.35"/>
    <row r="63" spans="1:9" ht="14.25" customHeight="1" x14ac:dyDescent="0.35"/>
    <row r="64" spans="1:9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A1:C1"/>
    <mergeCell ref="A58:C58"/>
    <mergeCell ref="B59:C59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2022-10-19T20:30:26Z</dcterms:created>
  <dcterms:modified xsi:type="dcterms:W3CDTF">2022-10-19T20:30:40Z</dcterms:modified>
</cp:coreProperties>
</file>