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odrigo\INFORMACION CEACO\1 TRIMESTRE 2025\CONSOLIDADO\FORMATOS\"/>
    </mc:Choice>
  </mc:AlternateContent>
  <bookViews>
    <workbookView xWindow="0" yWindow="0" windowWidth="20490" windowHeight="7755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 s="1"/>
  <c r="G26" i="1"/>
  <c r="F26" i="1"/>
  <c r="F25" i="1"/>
  <c r="G25" i="1" s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E18" i="1"/>
  <c r="D18" i="1"/>
  <c r="C18" i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F10" i="1" s="1"/>
  <c r="E10" i="1"/>
  <c r="D10" i="1"/>
  <c r="C10" i="1"/>
  <c r="C9" i="1" s="1"/>
  <c r="E9" i="1"/>
  <c r="D9" i="1"/>
  <c r="B5" i="1"/>
  <c r="B2" i="1"/>
  <c r="G10" i="1" l="1"/>
  <c r="G11" i="1"/>
  <c r="F18" i="1"/>
  <c r="G18" i="1" s="1"/>
  <c r="F9" i="1" l="1"/>
  <c r="G9" i="1"/>
</calcChain>
</file>

<file path=xl/sharedStrings.xml><?xml version="1.0" encoding="utf-8"?>
<sst xmlns="http://schemas.openxmlformats.org/spreadsheetml/2006/main" count="30" uniqueCount="30">
  <si>
    <t>Gobierno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</si>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</sst>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4" xfId="2" applyNumberFormat="1" applyFont="1" applyBorder="1" applyAlignment="1">
      <alignment horizontal="right" vertical="center" shrinkToFit="1"/>
    </xf>
    <xf numFmtId="3" fontId="5" fillId="0" borderId="7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left" vertical="center" wrapText="1" indent="4"/>
    </xf>
    <xf numFmtId="3" fontId="8" fillId="0" borderId="4" xfId="2" applyNumberFormat="1" applyFont="1" applyBorder="1" applyAlignment="1">
      <alignment horizontal="right" vertical="center" shrinkToFit="1"/>
    </xf>
    <xf numFmtId="3" fontId="8" fillId="0" borderId="7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8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9" xfId="2" applyFont="1" applyBorder="1" applyAlignment="1">
      <alignment horizontal="left" vertical="top" wrapText="1"/>
    </xf>
    <xf numFmtId="3" fontId="5" fillId="0" borderId="9" xfId="2" applyNumberFormat="1" applyFont="1" applyBorder="1" applyAlignment="1">
      <alignment vertical="center" shrinkToFi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866337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272A882-6FFD-4105-B4B3-5685C97E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166" y="413722"/>
          <a:ext cx="2152596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4EC79C-E565-4350-8083-69F6CB20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Rodrigo/INFORMACION%20CEACO/1%20TRIMESTRE%202025%20CONSOLIDADO/0%20GEO/1.1%20ESTADOS_FINANCIEROS_GOBIERNO%20CONSOLIDADO%201ER%20F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marzo de 2025</v>
          </cell>
        </row>
      </sheetData>
      <sheetData sheetId="1">
        <row r="2">
          <cell r="C2" t="str">
            <v>1er.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546A"/>
    <pageSetUpPr fitToPage="1"/>
  </sheetPr>
  <dimension ref="B1:T235"/>
  <sheetViews>
    <sheetView showGridLines="0" tabSelected="1" view="pageBreakPreview" zoomScale="80" zoomScaleNormal="115" zoomScaleSheetLayoutView="80" zoomScalePageLayoutView="115" workbookViewId="0"/>
  </sheetViews>
  <sheetFormatPr baseColWidth="10" defaultColWidth="14.28515625" defaultRowHeight="12"/>
  <cols>
    <col min="1" max="1" width="2.42578125" style="2" customWidth="1"/>
    <col min="2" max="2" width="44" style="1" customWidth="1"/>
    <col min="3" max="3" width="16.28515625" style="2" customWidth="1"/>
    <col min="4" max="5" width="17.42578125" style="2" bestFit="1" customWidth="1"/>
    <col min="6" max="7" width="16.28515625" style="2" customWidth="1"/>
    <col min="8" max="8" width="2.140625" style="2" customWidth="1"/>
    <col min="9" max="9" width="13.28515625" style="2" bestFit="1" customWidth="1"/>
    <col min="10" max="20" width="8" style="2" customWidth="1"/>
    <col min="21" max="16384" width="14.28515625" style="2"/>
  </cols>
  <sheetData>
    <row r="1" spans="2:20" ht="22.5" customHeight="1"/>
    <row r="2" spans="2:20" ht="12.75" customHeight="1">
      <c r="B2" s="3" t="str">
        <f>'[1]ESTADO DE SITUACIÓN FINAN 2'!C2</f>
        <v>1er. Informe Trimestral de Avance de Gestión 2025</v>
      </c>
      <c r="C2" s="3"/>
      <c r="D2" s="3"/>
      <c r="E2" s="3"/>
      <c r="F2" s="3"/>
      <c r="G2" s="3"/>
    </row>
    <row r="3" spans="2:20" ht="12.75">
      <c r="B3" s="3" t="s">
        <v>0</v>
      </c>
      <c r="C3" s="3"/>
      <c r="D3" s="3"/>
      <c r="E3" s="3"/>
      <c r="F3" s="3"/>
      <c r="G3" s="3"/>
    </row>
    <row r="4" spans="2:20" ht="12.75">
      <c r="B4" s="3" t="s">
        <v>1</v>
      </c>
      <c r="C4" s="3"/>
      <c r="D4" s="3"/>
      <c r="E4" s="3"/>
      <c r="F4" s="3"/>
      <c r="G4" s="3"/>
    </row>
    <row r="5" spans="2:20" ht="12.75">
      <c r="B5" s="3" t="str">
        <f>'[1]ESTADO DE ACTIVIDADES 1'!B5</f>
        <v>Del 1 de enero al 31 de marzo de 2025</v>
      </c>
      <c r="C5" s="3"/>
      <c r="D5" s="3"/>
      <c r="E5" s="3"/>
      <c r="F5" s="3"/>
      <c r="G5" s="3"/>
    </row>
    <row r="6" spans="2:20" ht="12.75">
      <c r="B6" s="4" t="s">
        <v>2</v>
      </c>
      <c r="C6" s="4"/>
      <c r="D6" s="4"/>
      <c r="E6" s="4"/>
      <c r="F6" s="4"/>
      <c r="G6" s="4"/>
    </row>
    <row r="7" spans="2:20" ht="12.75">
      <c r="B7" s="5"/>
      <c r="C7" s="5"/>
      <c r="D7" s="5"/>
      <c r="E7" s="5"/>
      <c r="F7" s="5"/>
      <c r="G7" s="5"/>
    </row>
    <row r="8" spans="2:20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30" customHeight="1">
      <c r="B9" s="10" t="s">
        <v>9</v>
      </c>
      <c r="C9" s="11">
        <f>C10+C18</f>
        <v>37538832041.239998</v>
      </c>
      <c r="D9" s="11">
        <f t="shared" ref="D9:E9" si="0">D10+D18</f>
        <v>293605022262.15997</v>
      </c>
      <c r="E9" s="11">
        <f t="shared" si="0"/>
        <v>287914064347.83997</v>
      </c>
      <c r="F9" s="11">
        <f>F10+F18</f>
        <v>43229789955.559998</v>
      </c>
      <c r="G9" s="12">
        <f>G10+G18</f>
        <v>5690957914.3199997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30" customHeight="1">
      <c r="B10" s="15" t="s">
        <v>10</v>
      </c>
      <c r="C10" s="16">
        <f>SUM(C11:C17)</f>
        <v>14371238338.75</v>
      </c>
      <c r="D10" s="16">
        <f t="shared" ref="D10:E10" si="1">SUM(D11:D17)</f>
        <v>290352337493.38995</v>
      </c>
      <c r="E10" s="16">
        <f t="shared" si="1"/>
        <v>284829766320.53998</v>
      </c>
      <c r="F10" s="17">
        <f>SUM(F11:F17)</f>
        <v>19893809511.599998</v>
      </c>
      <c r="G10" s="18">
        <f>F10-C10</f>
        <v>5522571172.8499985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0" customHeight="1">
      <c r="B11" s="19" t="s">
        <v>11</v>
      </c>
      <c r="C11" s="20">
        <v>7711225099.9200001</v>
      </c>
      <c r="D11" s="21">
        <v>246633941998.01999</v>
      </c>
      <c r="E11" s="21">
        <v>242349593026.35001</v>
      </c>
      <c r="F11" s="21">
        <f>C11+D11-E11</f>
        <v>11995574071.589996</v>
      </c>
      <c r="G11" s="21">
        <f>F11-C11</f>
        <v>4284348971.6699963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ht="30" customHeight="1">
      <c r="B12" s="19" t="s">
        <v>12</v>
      </c>
      <c r="C12" s="20">
        <v>6496643832.9099998</v>
      </c>
      <c r="D12" s="21">
        <v>43706949737.760002</v>
      </c>
      <c r="E12" s="21">
        <v>42399015704.879997</v>
      </c>
      <c r="F12" s="21">
        <f t="shared" ref="F12:F17" si="2">C12+D12-E12</f>
        <v>7804577865.7900009</v>
      </c>
      <c r="G12" s="21">
        <f t="shared" ref="G12:G17" si="3">F12-C12</f>
        <v>1307934032.8800011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ht="30" customHeight="1">
      <c r="B13" s="19" t="s">
        <v>13</v>
      </c>
      <c r="C13" s="20">
        <v>163369405.91999999</v>
      </c>
      <c r="D13" s="21">
        <v>11445757.609999999</v>
      </c>
      <c r="E13" s="21">
        <v>81157589.310000002</v>
      </c>
      <c r="F13" s="21">
        <f>C13+D13-E13</f>
        <v>93657574.219999969</v>
      </c>
      <c r="G13" s="21">
        <f t="shared" si="3"/>
        <v>-69711831.700000018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0" ht="30" customHeight="1">
      <c r="B14" s="19" t="s">
        <v>14</v>
      </c>
      <c r="C14" s="20">
        <v>0</v>
      </c>
      <c r="D14" s="21">
        <v>0</v>
      </c>
      <c r="E14" s="21">
        <v>0</v>
      </c>
      <c r="F14" s="21">
        <f t="shared" si="2"/>
        <v>0</v>
      </c>
      <c r="G14" s="21">
        <f t="shared" si="3"/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30" customHeight="1">
      <c r="B15" s="19" t="s">
        <v>15</v>
      </c>
      <c r="C15" s="20">
        <v>0</v>
      </c>
      <c r="D15" s="21">
        <v>0</v>
      </c>
      <c r="E15" s="21">
        <v>0</v>
      </c>
      <c r="F15" s="21">
        <f t="shared" si="2"/>
        <v>0</v>
      </c>
      <c r="G15" s="21">
        <f t="shared" si="3"/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30" customHeight="1">
      <c r="B16" s="19" t="s">
        <v>16</v>
      </c>
      <c r="C16" s="20">
        <v>0</v>
      </c>
      <c r="D16" s="21">
        <v>0</v>
      </c>
      <c r="E16" s="21">
        <v>0</v>
      </c>
      <c r="F16" s="21">
        <f t="shared" si="2"/>
        <v>0</v>
      </c>
      <c r="G16" s="21">
        <f t="shared" si="3"/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ht="30" customHeight="1">
      <c r="B17" s="19" t="s">
        <v>17</v>
      </c>
      <c r="C17" s="20">
        <v>0</v>
      </c>
      <c r="D17" s="21">
        <v>0</v>
      </c>
      <c r="E17" s="21">
        <v>0</v>
      </c>
      <c r="F17" s="21">
        <f t="shared" si="2"/>
        <v>0</v>
      </c>
      <c r="G17" s="21">
        <f t="shared" si="3"/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ht="30" customHeight="1">
      <c r="B18" s="15" t="s">
        <v>18</v>
      </c>
      <c r="C18" s="16">
        <f>SUM(C19:C27)</f>
        <v>23167593702.489998</v>
      </c>
      <c r="D18" s="16">
        <f t="shared" ref="D18:E18" si="4">SUM(D19:D27)</f>
        <v>3252684768.77</v>
      </c>
      <c r="E18" s="24">
        <f t="shared" si="4"/>
        <v>3084298027.2999997</v>
      </c>
      <c r="F18" s="25">
        <f>SUM(F19:F27)</f>
        <v>23335980443.959999</v>
      </c>
      <c r="G18" s="18">
        <f>F18-C18</f>
        <v>168386741.47000122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30" customHeight="1">
      <c r="B19" s="19" t="s">
        <v>19</v>
      </c>
      <c r="C19" s="20">
        <v>1956043021.1099999</v>
      </c>
      <c r="D19" s="21">
        <v>2855096274.9000001</v>
      </c>
      <c r="E19" s="21">
        <v>2676196945.6999998</v>
      </c>
      <c r="F19" s="26">
        <f>C19+D19-E19</f>
        <v>2134942350.3100004</v>
      </c>
      <c r="G19" s="21">
        <f>F19-C19</f>
        <v>178899329.20000052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ht="30" customHeight="1">
      <c r="B20" s="19" t="s">
        <v>20</v>
      </c>
      <c r="C20" s="20">
        <v>24168.6</v>
      </c>
      <c r="D20" s="21">
        <v>0</v>
      </c>
      <c r="E20" s="21">
        <v>0</v>
      </c>
      <c r="F20" s="26">
        <f t="shared" ref="F20:F27" si="5">C20+D20-E20</f>
        <v>24168.6</v>
      </c>
      <c r="G20" s="21">
        <f t="shared" ref="G20:G27" si="6">F20-C20</f>
        <v>0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ht="30" customHeight="1">
      <c r="B21" s="19" t="s">
        <v>21</v>
      </c>
      <c r="C21" s="20">
        <v>19401974248.23</v>
      </c>
      <c r="D21" s="21">
        <v>320217981.72000003</v>
      </c>
      <c r="E21" s="21">
        <v>326457488.32999998</v>
      </c>
      <c r="F21" s="26">
        <f t="shared" si="5"/>
        <v>19395734741.619999</v>
      </c>
      <c r="G21" s="21">
        <f t="shared" si="6"/>
        <v>-6239506.6100006104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0" ht="30" customHeight="1">
      <c r="B22" s="19" t="s">
        <v>22</v>
      </c>
      <c r="C22" s="20">
        <v>3470396463.9899998</v>
      </c>
      <c r="D22" s="21">
        <v>69133730.079999998</v>
      </c>
      <c r="E22" s="21">
        <v>80627177.030000001</v>
      </c>
      <c r="F22" s="26">
        <f>C22+D22-E22</f>
        <v>3458903017.0399995</v>
      </c>
      <c r="G22" s="21">
        <f t="shared" si="6"/>
        <v>-11493446.950000286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ht="30" customHeight="1">
      <c r="B23" s="19" t="s">
        <v>23</v>
      </c>
      <c r="C23" s="20">
        <v>361832613.63999999</v>
      </c>
      <c r="D23" s="21">
        <v>2701808.59</v>
      </c>
      <c r="E23" s="21">
        <v>159712.51999999999</v>
      </c>
      <c r="F23" s="26">
        <f>C23+D23-E23</f>
        <v>364374709.70999998</v>
      </c>
      <c r="G23" s="21">
        <f t="shared" si="6"/>
        <v>2542096.0699999928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ht="30" customHeight="1">
      <c r="B24" s="19" t="s">
        <v>24</v>
      </c>
      <c r="C24" s="20">
        <v>-2022676813.0799999</v>
      </c>
      <c r="D24" s="21">
        <v>5534973.4800000004</v>
      </c>
      <c r="E24" s="21">
        <v>856703.72</v>
      </c>
      <c r="F24" s="26">
        <f>C24+D24-E24</f>
        <v>-2017998543.3199999</v>
      </c>
      <c r="G24" s="21">
        <f t="shared" si="6"/>
        <v>4678269.7599999905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30" customHeight="1">
      <c r="B25" s="19" t="s">
        <v>25</v>
      </c>
      <c r="C25" s="20">
        <v>0</v>
      </c>
      <c r="D25" s="21">
        <v>0</v>
      </c>
      <c r="E25" s="21">
        <v>0</v>
      </c>
      <c r="F25" s="26">
        <f t="shared" si="5"/>
        <v>0</v>
      </c>
      <c r="G25" s="21">
        <f t="shared" si="6"/>
        <v>0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2:20" ht="30" customHeight="1">
      <c r="B26" s="19" t="s">
        <v>26</v>
      </c>
      <c r="C26" s="20">
        <v>0</v>
      </c>
      <c r="D26" s="21">
        <v>0</v>
      </c>
      <c r="E26" s="21">
        <v>0</v>
      </c>
      <c r="F26" s="26">
        <f t="shared" si="5"/>
        <v>0</v>
      </c>
      <c r="G26" s="21">
        <f t="shared" si="6"/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ht="30" customHeight="1">
      <c r="B27" s="19" t="s">
        <v>27</v>
      </c>
      <c r="C27" s="20">
        <v>0</v>
      </c>
      <c r="D27" s="21">
        <v>0</v>
      </c>
      <c r="E27" s="21">
        <v>0</v>
      </c>
      <c r="F27" s="26">
        <f t="shared" si="5"/>
        <v>0</v>
      </c>
      <c r="G27" s="21">
        <f t="shared" si="6"/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2:20" ht="13.5" customHeight="1">
      <c r="B28" s="27"/>
      <c r="C28" s="28"/>
      <c r="D28" s="29"/>
      <c r="E28" s="29"/>
      <c r="F28" s="30"/>
      <c r="G28" s="29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ht="16.5" customHeight="1">
      <c r="B29" s="32" t="s">
        <v>28</v>
      </c>
      <c r="C29" s="32"/>
      <c r="D29" s="32"/>
      <c r="E29" s="32"/>
      <c r="F29" s="32"/>
      <c r="G29" s="3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>
      <c r="B31" s="33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>
      <c r="B32" s="33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ht="12" customHeight="1">
      <c r="B36" s="34" t="s">
        <v>29</v>
      </c>
      <c r="C36" s="35"/>
      <c r="D36" s="34"/>
      <c r="E36" s="35"/>
      <c r="F36" s="35"/>
      <c r="G36" s="3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2:20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2:20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2:20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2:20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2:20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2:20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2:20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2:20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2:20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2:20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2:20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2:20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2:20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2:20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2:20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2:20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2:20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2:20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2:20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2:20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2:20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2:20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2:20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2:20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2:20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2:20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2:20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2:20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2:20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2:20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2:20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2:20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2:20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2:20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2:20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2:20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2:20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2:20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2:20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2:20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2:20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2:20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2:20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2:20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2:20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2:20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2:20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2:20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2:20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2:20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2:20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2:20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2:20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2:20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2:20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2:20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2:20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2:20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2:20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2:20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2:20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2:20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2:20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2:20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2:20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2:20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2:20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2:20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2:20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2:20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2:20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2:20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2:20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2:20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2:20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2:20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2:20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2:20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2:20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2:20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2:20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2:20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2:20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2:20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2:20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2:20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2:20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2:20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2:20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2:20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2:20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2:20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2:20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2:20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2:20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2:20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2:20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2:20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2:20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2:20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2:20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2:20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2:20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2:20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2:20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2:20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2:20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2:20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2:20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2:20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2:20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2:20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2:20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2:20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2:20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2:20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2:20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2:20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2:20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2:20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2:20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2:20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2:20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2:20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2:20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2:20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2:20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2:20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2:20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2:20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2:20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2:20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2:20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2:20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2:20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2:20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2:20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2:20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2:20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2:20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2:20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2:20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2:20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2:20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2:20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2:20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2:20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2:20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2:20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2:20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2:20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2:20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2025-05-02T21:26:08Z</dcterms:created>
  <dcterms:modified xsi:type="dcterms:W3CDTF">2025-05-02T21:27:22Z</dcterms:modified>
</cp:coreProperties>
</file>