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-120" yWindow="-120" windowWidth="20730" windowHeight="11040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C47" i="1"/>
  <c r="C60" i="1" s="1"/>
  <c r="F43" i="1"/>
  <c r="C42" i="1"/>
  <c r="F39" i="1"/>
  <c r="C39" i="1"/>
  <c r="F32" i="1"/>
  <c r="C32" i="1"/>
  <c r="F28" i="1"/>
  <c r="C26" i="1"/>
  <c r="F24" i="1"/>
  <c r="F20" i="1"/>
  <c r="C18" i="1"/>
  <c r="F10" i="1"/>
  <c r="F47" i="1" s="1"/>
  <c r="F57" i="1" s="1"/>
  <c r="F73" i="1" s="1"/>
  <c r="C10" i="1"/>
  <c r="B2" i="1"/>
</calcChain>
</file>

<file path=xl/sharedStrings.xml><?xml version="1.0" encoding="utf-8"?>
<sst xmlns="http://schemas.openxmlformats.org/spreadsheetml/2006/main" count="127" uniqueCount="124">
  <si>
    <t>Gobierno del Estado de Oaxaca</t>
  </si>
  <si>
    <t>Estado de Situación Financiera Detallado Consolidado - LDF</t>
  </si>
  <si>
    <t>Al 31 de marzo de 2025 y al 31 de diciembre de 2024</t>
  </si>
  <si>
    <t>(Pesos)</t>
  </si>
  <si>
    <t>Concepto</t>
  </si>
  <si>
    <t>31 de marzo 2025</t>
  </si>
  <si>
    <t>31 de diciembre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</si>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</sst>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wrapText="1"/>
    </xf>
    <xf numFmtId="3" fontId="2" fillId="0" borderId="0" xfId="2" applyNumberFormat="1" applyFont="1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6" fillId="0" borderId="4" xfId="2" applyFont="1" applyBorder="1" applyAlignment="1">
      <alignment vertical="center" wrapText="1"/>
    </xf>
    <xf numFmtId="3" fontId="7" fillId="0" borderId="5" xfId="2" applyNumberFormat="1" applyFont="1" applyBorder="1" applyAlignment="1">
      <alignment horizontal="left" vertical="center" wrapText="1"/>
    </xf>
    <xf numFmtId="3" fontId="7" fillId="0" borderId="3" xfId="2" applyNumberFormat="1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3" fontId="8" fillId="0" borderId="3" xfId="2" applyNumberFormat="1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 indent="1"/>
    </xf>
    <xf numFmtId="3" fontId="7" fillId="0" borderId="5" xfId="2" applyNumberFormat="1" applyFont="1" applyBorder="1" applyAlignment="1">
      <alignment horizontal="left" vertical="center" wrapText="1" indent="1"/>
    </xf>
    <xf numFmtId="3" fontId="7" fillId="0" borderId="6" xfId="2" applyNumberFormat="1" applyFont="1" applyBorder="1" applyAlignment="1">
      <alignment horizontal="left" vertical="center" wrapText="1" indent="1"/>
    </xf>
    <xf numFmtId="0" fontId="6" fillId="0" borderId="6" xfId="2" applyFont="1" applyBorder="1" applyAlignment="1">
      <alignment horizontal="left" vertical="center" wrapText="1" indent="1"/>
    </xf>
    <xf numFmtId="3" fontId="8" fillId="0" borderId="6" xfId="2" applyNumberFormat="1" applyFont="1" applyBorder="1" applyAlignment="1">
      <alignment horizontal="left" vertical="center" wrapText="1" indent="1"/>
    </xf>
    <xf numFmtId="0" fontId="5" fillId="0" borderId="0" xfId="2" applyFont="1" applyAlignment="1">
      <alignment horizontal="left" vertical="top" indent="1"/>
    </xf>
    <xf numFmtId="0" fontId="3" fillId="0" borderId="0" xfId="2" applyFont="1" applyAlignment="1">
      <alignment horizontal="left" vertical="top" indent="1"/>
    </xf>
    <xf numFmtId="0" fontId="2" fillId="0" borderId="0" xfId="2" applyFont="1" applyAlignment="1">
      <alignment horizontal="left" indent="1"/>
    </xf>
    <xf numFmtId="0" fontId="6" fillId="0" borderId="4" xfId="2" applyFont="1" applyBorder="1" applyAlignment="1">
      <alignment horizontal="left" vertical="center" wrapText="1" indent="2"/>
    </xf>
    <xf numFmtId="3" fontId="8" fillId="0" borderId="5" xfId="2" applyNumberFormat="1" applyFont="1" applyBorder="1" applyAlignment="1">
      <alignment horizontal="right" vertical="center" shrinkToFit="1"/>
    </xf>
    <xf numFmtId="3" fontId="8" fillId="0" borderId="6" xfId="2" applyNumberFormat="1" applyFont="1" applyBorder="1" applyAlignment="1">
      <alignment horizontal="right" vertical="center" shrinkToFit="1"/>
    </xf>
    <xf numFmtId="0" fontId="6" fillId="0" borderId="6" xfId="2" applyFont="1" applyBorder="1" applyAlignment="1">
      <alignment horizontal="left" vertical="center" wrapText="1" indent="2"/>
    </xf>
    <xf numFmtId="3" fontId="5" fillId="0" borderId="0" xfId="2" applyNumberFormat="1" applyFont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164" fontId="3" fillId="0" borderId="0" xfId="2" applyNumberFormat="1" applyFont="1" applyAlignment="1">
      <alignment horizontal="left" vertical="top"/>
    </xf>
    <xf numFmtId="0" fontId="9" fillId="0" borderId="4" xfId="2" applyFont="1" applyBorder="1" applyAlignment="1">
      <alignment horizontal="left" vertical="center" wrapText="1" indent="3"/>
    </xf>
    <xf numFmtId="3" fontId="7" fillId="0" borderId="5" xfId="2" applyNumberFormat="1" applyFont="1" applyBorder="1" applyAlignment="1">
      <alignment horizontal="right" vertical="center" shrinkToFit="1"/>
    </xf>
    <xf numFmtId="3" fontId="7" fillId="0" borderId="6" xfId="2" applyNumberFormat="1" applyFont="1" applyBorder="1" applyAlignment="1">
      <alignment horizontal="right" vertical="center" shrinkToFit="1"/>
    </xf>
    <xf numFmtId="0" fontId="9" fillId="0" borderId="6" xfId="2" applyFont="1" applyBorder="1" applyAlignment="1">
      <alignment horizontal="left" vertical="center" wrapText="1" indent="3"/>
    </xf>
    <xf numFmtId="3" fontId="2" fillId="0" borderId="6" xfId="2" applyNumberFormat="1" applyFont="1" applyBorder="1"/>
    <xf numFmtId="164" fontId="5" fillId="0" borderId="0" xfId="3" applyNumberFormat="1" applyFont="1" applyAlignment="1">
      <alignment horizontal="left" vertical="center"/>
    </xf>
    <xf numFmtId="0" fontId="9" fillId="0" borderId="6" xfId="4" applyFont="1" applyBorder="1" applyAlignment="1">
      <alignment horizontal="left" vertical="center" wrapText="1" indent="3"/>
    </xf>
    <xf numFmtId="3" fontId="8" fillId="0" borderId="0" xfId="2" applyNumberFormat="1" applyFont="1" applyAlignment="1">
      <alignment horizontal="right" vertical="center" shrinkToFit="1"/>
    </xf>
    <xf numFmtId="3" fontId="7" fillId="0" borderId="0" xfId="2" applyNumberFormat="1" applyFont="1" applyAlignment="1">
      <alignment horizontal="right" vertical="center" shrinkToFit="1"/>
    </xf>
    <xf numFmtId="0" fontId="6" fillId="0" borderId="6" xfId="4" applyFont="1" applyBorder="1" applyAlignment="1">
      <alignment horizontal="left" vertical="center" wrapText="1" indent="2"/>
    </xf>
    <xf numFmtId="3" fontId="10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left" vertical="center" wrapText="1" indent="3"/>
    </xf>
    <xf numFmtId="164" fontId="5" fillId="0" borderId="0" xfId="3" applyNumberFormat="1" applyFont="1" applyBorder="1" applyAlignment="1">
      <alignment horizontal="left" vertical="top"/>
    </xf>
    <xf numFmtId="0" fontId="6" fillId="0" borderId="0" xfId="2" applyFont="1" applyAlignment="1">
      <alignment horizontal="left" vertical="center" wrapText="1" indent="2"/>
    </xf>
    <xf numFmtId="164" fontId="5" fillId="0" borderId="0" xfId="3" applyNumberFormat="1" applyFont="1" applyBorder="1" applyAlignment="1">
      <alignment horizontal="left" vertical="center"/>
    </xf>
    <xf numFmtId="3" fontId="7" fillId="0" borderId="7" xfId="2" applyNumberFormat="1" applyFont="1" applyBorder="1" applyAlignment="1">
      <alignment horizontal="right" vertical="center" shrinkToFit="1"/>
    </xf>
    <xf numFmtId="0" fontId="9" fillId="0" borderId="7" xfId="2" applyFont="1" applyBorder="1" applyAlignment="1">
      <alignment horizontal="left" vertical="center" wrapText="1" indent="3"/>
    </xf>
    <xf numFmtId="3" fontId="8" fillId="0" borderId="7" xfId="2" applyNumberFormat="1" applyFont="1" applyBorder="1" applyAlignment="1">
      <alignment horizontal="right" vertical="center" shrinkToFit="1"/>
    </xf>
    <xf numFmtId="0" fontId="6" fillId="0" borderId="5" xfId="2" applyFont="1" applyBorder="1" applyAlignment="1">
      <alignment horizontal="left" vertical="center" wrapText="1" indent="1"/>
    </xf>
    <xf numFmtId="0" fontId="6" fillId="0" borderId="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3" fontId="8" fillId="0" borderId="7" xfId="2" applyNumberFormat="1" applyFont="1" applyBorder="1" applyAlignment="1">
      <alignment horizontal="right" vertical="center" wrapText="1"/>
    </xf>
    <xf numFmtId="3" fontId="8" fillId="0" borderId="6" xfId="2" applyNumberFormat="1" applyFont="1" applyBorder="1" applyAlignment="1">
      <alignment horizontal="right" vertical="center" wrapText="1"/>
    </xf>
    <xf numFmtId="0" fontId="9" fillId="0" borderId="5" xfId="2" applyFont="1" applyBorder="1" applyAlignment="1">
      <alignment horizontal="left" vertical="center" wrapText="1" indent="3"/>
    </xf>
    <xf numFmtId="164" fontId="3" fillId="0" borderId="0" xfId="1" applyNumberFormat="1" applyFont="1" applyBorder="1" applyAlignment="1">
      <alignment horizontal="left" vertical="top"/>
    </xf>
    <xf numFmtId="164" fontId="5" fillId="0" borderId="0" xfId="1" applyNumberFormat="1" applyFont="1" applyBorder="1" applyAlignment="1">
      <alignment horizontal="left" vertical="top"/>
    </xf>
    <xf numFmtId="0" fontId="7" fillId="0" borderId="4" xfId="2" applyFont="1" applyBorder="1" applyAlignment="1">
      <alignment vertical="center" wrapText="1"/>
    </xf>
    <xf numFmtId="3" fontId="7" fillId="0" borderId="7" xfId="2" applyNumberFormat="1" applyFont="1" applyBorder="1" applyAlignment="1">
      <alignment horizontal="left" vertical="center" wrapText="1"/>
    </xf>
    <xf numFmtId="3" fontId="11" fillId="0" borderId="0" xfId="2" applyNumberFormat="1" applyFont="1" applyAlignment="1">
      <alignment horizontal="right" vertical="center" shrinkToFit="1"/>
    </xf>
    <xf numFmtId="0" fontId="9" fillId="0" borderId="8" xfId="2" applyFont="1" applyBorder="1" applyAlignment="1">
      <alignment horizontal="left" vertical="center" wrapText="1" indent="3"/>
    </xf>
    <xf numFmtId="165" fontId="5" fillId="0" borderId="0" xfId="2" applyNumberFormat="1" applyFont="1" applyAlignment="1">
      <alignment horizontal="left" vertical="top"/>
    </xf>
    <xf numFmtId="0" fontId="9" fillId="0" borderId="9" xfId="2" applyFont="1" applyBorder="1" applyAlignment="1">
      <alignment horizontal="left" vertical="center" wrapText="1" indent="3"/>
    </xf>
    <xf numFmtId="3" fontId="7" fillId="0" borderId="10" xfId="2" applyNumberFormat="1" applyFont="1" applyBorder="1" applyAlignment="1">
      <alignment horizontal="right" vertical="center" shrinkToFit="1"/>
    </xf>
    <xf numFmtId="0" fontId="6" fillId="0" borderId="10" xfId="2" applyFont="1" applyBorder="1" applyAlignment="1">
      <alignment horizontal="left" vertical="center" wrapText="1"/>
    </xf>
    <xf numFmtId="3" fontId="8" fillId="0" borderId="11" xfId="2" applyNumberFormat="1" applyFont="1" applyBorder="1" applyAlignment="1">
      <alignment horizontal="right" vertical="center" shrinkToFit="1"/>
    </xf>
    <xf numFmtId="0" fontId="5" fillId="0" borderId="0" xfId="2" applyFont="1" applyAlignment="1">
      <alignment horizontal="left" vertical="top" wrapText="1"/>
    </xf>
    <xf numFmtId="43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5" xfId="2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5D62FC5-5225-47FB-82AD-3FB0BB88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6887815-A06E-4F37-8F08-11380707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0%20CCSC%20CARS/CUENTA%20P&#218;BLICA%20Y%20AVANCE%20DE%20GESTI&#211;N/CUENTA%20P&#218;BLICA%202025/1%20ER%20TRIMSTRE%202025/ESTADOS%20FNANCIEROS/0%20GEO/1.1%20ESTADOS_FINANCIEROS_GOBIERNO%20CONSOLIDAD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/>
    <pageSetUpPr fitToPage="1"/>
  </sheetPr>
  <dimension ref="B1:W273"/>
  <sheetViews>
    <sheetView showGridLines="0" tabSelected="1" view="pageBreakPreview" zoomScale="99" zoomScaleNormal="115" zoomScaleSheetLayoutView="115" zoomScalePageLayoutView="115" workbookViewId="0">
      <selection activeCell="A24" sqref="A24"/>
    </sheetView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17.140625" style="4" bestFit="1" customWidth="1"/>
    <col min="11" max="11" width="17.140625" style="3" bestFit="1" customWidth="1"/>
    <col min="12" max="23" width="8.140625" style="3" customWidth="1"/>
    <col min="24" max="16384" width="11.42578125" style="3"/>
  </cols>
  <sheetData>
    <row r="1" spans="2:23" ht="22.5" customHeight="1"/>
    <row r="2" spans="2:23" s="8" customFormat="1" ht="16.5" customHeight="1">
      <c r="B2" s="71" t="str">
        <f>'[1]ESTADO DE SITUACIÓN FINAN 2'!C2</f>
        <v>1er. Informe Trimestral de Avance de Gestión 2025</v>
      </c>
      <c r="C2" s="72"/>
      <c r="D2" s="72"/>
      <c r="E2" s="72"/>
      <c r="F2" s="72"/>
      <c r="G2" s="72"/>
      <c r="H2" s="5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8" customFormat="1" ht="16.5" customHeight="1">
      <c r="B3" s="71" t="s">
        <v>0</v>
      </c>
      <c r="C3" s="72"/>
      <c r="D3" s="72"/>
      <c r="E3" s="72"/>
      <c r="F3" s="72"/>
      <c r="G3" s="72"/>
      <c r="H3" s="5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8" customFormat="1" ht="16.5" customHeight="1">
      <c r="B4" s="72" t="s">
        <v>1</v>
      </c>
      <c r="C4" s="72"/>
      <c r="D4" s="72"/>
      <c r="E4" s="72"/>
      <c r="F4" s="72"/>
      <c r="G4" s="72"/>
      <c r="H4" s="5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8" customFormat="1" ht="16.5" customHeight="1">
      <c r="B5" s="71" t="s">
        <v>2</v>
      </c>
      <c r="C5" s="72"/>
      <c r="D5" s="72"/>
      <c r="E5" s="72"/>
      <c r="F5" s="72"/>
      <c r="G5" s="72"/>
      <c r="H5" s="5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8" customFormat="1" ht="16.5" customHeight="1">
      <c r="B6" s="73" t="s">
        <v>3</v>
      </c>
      <c r="C6" s="73"/>
      <c r="D6" s="73"/>
      <c r="E6" s="73"/>
      <c r="F6" s="73"/>
      <c r="G6" s="73"/>
      <c r="H6" s="5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4.5" customHeight="1">
      <c r="B7" s="9" t="s">
        <v>4</v>
      </c>
      <c r="C7" s="10" t="s">
        <v>5</v>
      </c>
      <c r="D7" s="11" t="s">
        <v>6</v>
      </c>
      <c r="E7" s="12" t="s">
        <v>4</v>
      </c>
      <c r="F7" s="11" t="s">
        <v>5</v>
      </c>
      <c r="G7" s="11" t="s">
        <v>6</v>
      </c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13.5" customHeight="1">
      <c r="B8" s="15" t="s">
        <v>7</v>
      </c>
      <c r="C8" s="16"/>
      <c r="D8" s="17"/>
      <c r="E8" s="18" t="s">
        <v>8</v>
      </c>
      <c r="F8" s="19"/>
      <c r="G8" s="19"/>
      <c r="H8" s="13"/>
      <c r="I8" s="13"/>
      <c r="J8" s="1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s="27" customFormat="1" ht="13.5" customHeight="1">
      <c r="B9" s="20" t="s">
        <v>9</v>
      </c>
      <c r="C9" s="21"/>
      <c r="D9" s="22"/>
      <c r="E9" s="23" t="s">
        <v>10</v>
      </c>
      <c r="F9" s="24"/>
      <c r="G9" s="24"/>
      <c r="H9" s="25"/>
      <c r="I9" s="25"/>
      <c r="J9" s="2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2:23" ht="13.5" customHeight="1">
      <c r="B10" s="28" t="s">
        <v>11</v>
      </c>
      <c r="C10" s="29">
        <f>SUM(C11:C17)</f>
        <v>11995574071.59</v>
      </c>
      <c r="D10" s="30">
        <v>7711225100</v>
      </c>
      <c r="E10" s="31" t="s">
        <v>12</v>
      </c>
      <c r="F10" s="30">
        <f>SUM(F11:F19)</f>
        <v>5071957491.829999</v>
      </c>
      <c r="G10" s="30">
        <v>4490089947.0500002</v>
      </c>
      <c r="H10" s="32"/>
      <c r="I10" s="33"/>
      <c r="J10" s="3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2:23" ht="13.5" customHeight="1">
      <c r="B11" s="35" t="s">
        <v>13</v>
      </c>
      <c r="C11" s="36">
        <v>1726600.69</v>
      </c>
      <c r="D11" s="37">
        <v>756601</v>
      </c>
      <c r="E11" s="38" t="s">
        <v>14</v>
      </c>
      <c r="F11" s="37">
        <v>42997513.32</v>
      </c>
      <c r="G11" s="37">
        <v>41749791</v>
      </c>
      <c r="H11" s="13"/>
      <c r="I11" s="33"/>
      <c r="J11" s="3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2:23" ht="13.5" customHeight="1">
      <c r="B12" s="35" t="s">
        <v>15</v>
      </c>
      <c r="C12" s="39">
        <v>3524823188.0999999</v>
      </c>
      <c r="D12" s="37">
        <v>4013869395</v>
      </c>
      <c r="E12" s="38" t="s">
        <v>16</v>
      </c>
      <c r="F12" s="37">
        <v>257832547.75999999</v>
      </c>
      <c r="G12" s="37">
        <v>280627101</v>
      </c>
      <c r="H12" s="13"/>
      <c r="I12" s="33"/>
      <c r="J12" s="3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2:23" ht="33" customHeight="1">
      <c r="B13" s="35" t="s">
        <v>17</v>
      </c>
      <c r="C13" s="36">
        <v>350609245.45999998</v>
      </c>
      <c r="D13" s="37">
        <v>538740129</v>
      </c>
      <c r="E13" s="38" t="s">
        <v>18</v>
      </c>
      <c r="F13" s="37">
        <v>110350460.20999999</v>
      </c>
      <c r="G13" s="37">
        <v>177368191</v>
      </c>
      <c r="H13" s="13"/>
      <c r="I13" s="40"/>
      <c r="J13" s="3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2:23" ht="13.5" customHeight="1">
      <c r="B14" s="35" t="s">
        <v>19</v>
      </c>
      <c r="C14" s="36">
        <v>8117843024.3400002</v>
      </c>
      <c r="D14" s="37">
        <v>3157286962</v>
      </c>
      <c r="E14" s="38" t="s">
        <v>20</v>
      </c>
      <c r="F14" s="37">
        <v>0</v>
      </c>
      <c r="G14" s="37">
        <v>0</v>
      </c>
      <c r="H14" s="13"/>
      <c r="I14" s="40"/>
      <c r="J14" s="3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2:23" ht="13.5" customHeight="1">
      <c r="B15" s="35" t="s">
        <v>21</v>
      </c>
      <c r="C15" s="36">
        <v>0</v>
      </c>
      <c r="D15" s="37">
        <v>0</v>
      </c>
      <c r="E15" s="38" t="s">
        <v>22</v>
      </c>
      <c r="F15" s="37">
        <v>82992186.840000004</v>
      </c>
      <c r="G15" s="37">
        <v>121924351</v>
      </c>
      <c r="H15" s="13"/>
      <c r="I15" s="40"/>
      <c r="J15" s="3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2:23" ht="27" customHeight="1">
      <c r="B16" s="35" t="s">
        <v>23</v>
      </c>
      <c r="C16" s="36">
        <v>572013</v>
      </c>
      <c r="D16" s="37">
        <v>572013</v>
      </c>
      <c r="E16" s="38" t="s">
        <v>24</v>
      </c>
      <c r="F16" s="37">
        <v>0</v>
      </c>
      <c r="G16" s="37">
        <v>33965111</v>
      </c>
      <c r="H16" s="13"/>
      <c r="I16" s="40"/>
      <c r="J16" s="3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2:23" ht="13.5" customHeight="1">
      <c r="B17" s="35" t="s">
        <v>25</v>
      </c>
      <c r="C17" s="36">
        <v>0</v>
      </c>
      <c r="D17" s="37">
        <v>0</v>
      </c>
      <c r="E17" s="38" t="s">
        <v>26</v>
      </c>
      <c r="F17" s="37">
        <v>905716241</v>
      </c>
      <c r="G17" s="37">
        <v>913202097</v>
      </c>
      <c r="H17" s="13"/>
      <c r="I17" s="40"/>
      <c r="J17" s="3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2:23" ht="27" customHeight="1">
      <c r="B18" s="28" t="s">
        <v>27</v>
      </c>
      <c r="C18" s="29">
        <f>SUM(C19:C25)</f>
        <v>7804577865.79</v>
      </c>
      <c r="D18" s="30">
        <v>6496643833.0500002</v>
      </c>
      <c r="E18" s="38" t="s">
        <v>28</v>
      </c>
      <c r="F18" s="37">
        <v>0</v>
      </c>
      <c r="G18" s="37">
        <v>0</v>
      </c>
      <c r="H18" s="13"/>
      <c r="I18" s="33"/>
      <c r="J18" s="3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3" ht="13.5" customHeight="1">
      <c r="B19" s="35" t="s">
        <v>29</v>
      </c>
      <c r="C19" s="36">
        <v>0</v>
      </c>
      <c r="D19" s="37">
        <v>0</v>
      </c>
      <c r="E19" s="41" t="s">
        <v>30</v>
      </c>
      <c r="F19" s="37">
        <v>3672068542.6999989</v>
      </c>
      <c r="G19" s="37">
        <v>2921253306.0500002</v>
      </c>
      <c r="H19" s="13"/>
      <c r="I19" s="33"/>
      <c r="J19" s="3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2:23" ht="13.5" customHeight="1">
      <c r="B20" s="35" t="s">
        <v>31</v>
      </c>
      <c r="C20" s="36">
        <v>69048094.049999997</v>
      </c>
      <c r="D20" s="37">
        <v>31749823</v>
      </c>
      <c r="E20" s="31" t="s">
        <v>32</v>
      </c>
      <c r="F20" s="30">
        <f>SUM(F21:F23)</f>
        <v>0</v>
      </c>
      <c r="G20" s="30">
        <v>0</v>
      </c>
      <c r="H20" s="13"/>
      <c r="I20" s="33"/>
      <c r="J20" s="3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2:23" ht="13.5" customHeight="1">
      <c r="B21" s="35" t="s">
        <v>33</v>
      </c>
      <c r="C21" s="36">
        <v>1082193785.7800002</v>
      </c>
      <c r="D21" s="37">
        <v>1176807046.4000001</v>
      </c>
      <c r="E21" s="38" t="s">
        <v>34</v>
      </c>
      <c r="F21" s="37">
        <v>0</v>
      </c>
      <c r="G21" s="37">
        <v>0</v>
      </c>
      <c r="H21" s="13"/>
      <c r="I21" s="33"/>
      <c r="J21" s="3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2:23" ht="27" customHeight="1">
      <c r="B22" s="35" t="s">
        <v>35</v>
      </c>
      <c r="C22" s="36">
        <v>2121535983.3399999</v>
      </c>
      <c r="D22" s="37">
        <v>943066337</v>
      </c>
      <c r="E22" s="38" t="s">
        <v>36</v>
      </c>
      <c r="F22" s="37">
        <v>0</v>
      </c>
      <c r="G22" s="37">
        <v>0</v>
      </c>
      <c r="H22" s="13"/>
      <c r="I22" s="40"/>
      <c r="J22" s="3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2:23" ht="13.5" customHeight="1">
      <c r="B23" s="35" t="s">
        <v>37</v>
      </c>
      <c r="C23" s="36">
        <v>496745065.96999997</v>
      </c>
      <c r="D23" s="37">
        <v>332025754.86000001</v>
      </c>
      <c r="E23" s="38" t="s">
        <v>38</v>
      </c>
      <c r="F23" s="37">
        <v>0</v>
      </c>
      <c r="G23" s="37">
        <v>0</v>
      </c>
      <c r="H23" s="13"/>
      <c r="I23" s="40"/>
      <c r="J23" s="3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2:23" ht="27" customHeight="1">
      <c r="B24" s="35" t="s">
        <v>39</v>
      </c>
      <c r="C24" s="36">
        <v>359139416.05000001</v>
      </c>
      <c r="D24" s="37">
        <v>389761756.79000002</v>
      </c>
      <c r="E24" s="31" t="s">
        <v>40</v>
      </c>
      <c r="F24" s="30">
        <f>F25+F26</f>
        <v>185013532.50999999</v>
      </c>
      <c r="G24" s="30">
        <v>14467787</v>
      </c>
      <c r="H24" s="13"/>
      <c r="I24" s="33"/>
      <c r="J24" s="3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2:23" ht="27" customHeight="1">
      <c r="B25" s="35" t="s">
        <v>41</v>
      </c>
      <c r="C25" s="36">
        <v>3675915520.5999999</v>
      </c>
      <c r="D25" s="37">
        <v>3623233115</v>
      </c>
      <c r="E25" s="38" t="s">
        <v>42</v>
      </c>
      <c r="F25" s="37">
        <v>185013532.50999999</v>
      </c>
      <c r="G25" s="37">
        <v>14467787</v>
      </c>
      <c r="H25" s="13"/>
      <c r="I25" s="40"/>
      <c r="J25" s="3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2:23" ht="13.5" customHeight="1">
      <c r="B26" s="28" t="s">
        <v>43</v>
      </c>
      <c r="C26" s="29">
        <f>SUM(C27:C31)</f>
        <v>93657574.219999999</v>
      </c>
      <c r="D26" s="30">
        <v>163369406</v>
      </c>
      <c r="E26" s="38" t="s">
        <v>44</v>
      </c>
      <c r="F26" s="37">
        <v>0</v>
      </c>
      <c r="G26" s="37">
        <v>0</v>
      </c>
      <c r="H26" s="13"/>
      <c r="I26" s="33"/>
      <c r="J26" s="3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2:23" ht="27" customHeight="1">
      <c r="B27" s="35" t="s">
        <v>45</v>
      </c>
      <c r="C27" s="36">
        <v>26933224.629999999</v>
      </c>
      <c r="D27" s="37">
        <v>25050905</v>
      </c>
      <c r="E27" s="31" t="s">
        <v>46</v>
      </c>
      <c r="F27" s="30">
        <v>0</v>
      </c>
      <c r="G27" s="30">
        <v>0</v>
      </c>
      <c r="H27" s="13"/>
      <c r="I27" s="40"/>
      <c r="J27" s="3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2:23" ht="27" customHeight="1">
      <c r="B28" s="35" t="s">
        <v>47</v>
      </c>
      <c r="C28" s="36">
        <v>0</v>
      </c>
      <c r="D28" s="37">
        <v>0</v>
      </c>
      <c r="E28" s="31" t="s">
        <v>48</v>
      </c>
      <c r="F28" s="30">
        <f>SUM(F29:F31)</f>
        <v>0</v>
      </c>
      <c r="G28" s="30">
        <v>0</v>
      </c>
      <c r="H28" s="42"/>
      <c r="I28" s="40"/>
      <c r="J28" s="3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3" ht="27" customHeight="1">
      <c r="B29" s="35" t="s">
        <v>49</v>
      </c>
      <c r="C29" s="36">
        <v>0</v>
      </c>
      <c r="D29" s="37">
        <v>0</v>
      </c>
      <c r="E29" s="41" t="s">
        <v>50</v>
      </c>
      <c r="F29" s="37">
        <v>0</v>
      </c>
      <c r="G29" s="37">
        <v>0</v>
      </c>
      <c r="H29" s="13"/>
      <c r="I29" s="40"/>
      <c r="J29" s="3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ht="13.5" customHeight="1">
      <c r="B30" s="35" t="s">
        <v>51</v>
      </c>
      <c r="C30" s="36">
        <v>66724349.590000004</v>
      </c>
      <c r="D30" s="37">
        <v>138318501</v>
      </c>
      <c r="E30" s="41" t="s">
        <v>52</v>
      </c>
      <c r="F30" s="37">
        <v>0</v>
      </c>
      <c r="G30" s="37">
        <v>0</v>
      </c>
      <c r="H30" s="43"/>
      <c r="I30" s="40"/>
      <c r="J30" s="3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ht="27" customHeight="1">
      <c r="B31" s="35" t="s">
        <v>53</v>
      </c>
      <c r="C31" s="36">
        <v>0</v>
      </c>
      <c r="D31" s="37">
        <v>0</v>
      </c>
      <c r="E31" s="41" t="s">
        <v>54</v>
      </c>
      <c r="F31" s="37">
        <v>0</v>
      </c>
      <c r="G31" s="37">
        <v>0</v>
      </c>
      <c r="H31" s="13"/>
      <c r="I31" s="40"/>
      <c r="J31" s="3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ht="27" customHeight="1">
      <c r="B32" s="28" t="s">
        <v>55</v>
      </c>
      <c r="C32" s="29">
        <f>SUM(C33:C37)</f>
        <v>0</v>
      </c>
      <c r="D32" s="30">
        <v>0</v>
      </c>
      <c r="E32" s="44" t="s">
        <v>56</v>
      </c>
      <c r="F32" s="30">
        <f>SUM(F33:F38)</f>
        <v>0</v>
      </c>
      <c r="G32" s="30">
        <v>0</v>
      </c>
      <c r="H32" s="13"/>
      <c r="I32" s="40"/>
      <c r="J32" s="3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ht="13.5" customHeight="1">
      <c r="B33" s="35" t="s">
        <v>57</v>
      </c>
      <c r="C33" s="36">
        <v>0</v>
      </c>
      <c r="D33" s="37">
        <v>0</v>
      </c>
      <c r="E33" s="38" t="s">
        <v>58</v>
      </c>
      <c r="F33" s="37">
        <v>0</v>
      </c>
      <c r="G33" s="37">
        <v>0</v>
      </c>
      <c r="H33" s="13"/>
      <c r="I33" s="33"/>
      <c r="J33" s="3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ht="13.5" customHeight="1">
      <c r="B34" s="35" t="s">
        <v>59</v>
      </c>
      <c r="C34" s="36">
        <v>0</v>
      </c>
      <c r="D34" s="37">
        <v>0</v>
      </c>
      <c r="E34" s="38" t="s">
        <v>60</v>
      </c>
      <c r="F34" s="37">
        <v>0</v>
      </c>
      <c r="G34" s="37">
        <v>0</v>
      </c>
      <c r="H34" s="43"/>
      <c r="I34" s="33"/>
      <c r="J34" s="3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2:23" ht="13.5" customHeight="1">
      <c r="B35" s="35" t="s">
        <v>61</v>
      </c>
      <c r="C35" s="36">
        <v>0</v>
      </c>
      <c r="D35" s="37">
        <v>0</v>
      </c>
      <c r="E35" s="38" t="s">
        <v>62</v>
      </c>
      <c r="F35" s="37">
        <v>0</v>
      </c>
      <c r="G35" s="37">
        <v>0</v>
      </c>
      <c r="H35" s="13"/>
      <c r="I35" s="40"/>
      <c r="J35" s="3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2:23" ht="27" customHeight="1">
      <c r="B36" s="35" t="s">
        <v>63</v>
      </c>
      <c r="C36" s="36">
        <v>0</v>
      </c>
      <c r="D36" s="37">
        <v>0</v>
      </c>
      <c r="E36" s="38" t="s">
        <v>64</v>
      </c>
      <c r="F36" s="37">
        <v>0</v>
      </c>
      <c r="G36" s="37">
        <v>0</v>
      </c>
      <c r="H36" s="13"/>
      <c r="I36" s="40"/>
      <c r="J36" s="3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2:23" ht="27" customHeight="1">
      <c r="B37" s="35" t="s">
        <v>65</v>
      </c>
      <c r="C37" s="36">
        <v>0</v>
      </c>
      <c r="D37" s="37">
        <v>0</v>
      </c>
      <c r="E37" s="38" t="s">
        <v>66</v>
      </c>
      <c r="F37" s="37">
        <v>0</v>
      </c>
      <c r="G37" s="37">
        <v>0</v>
      </c>
      <c r="H37" s="13"/>
      <c r="I37" s="40"/>
      <c r="J37" s="3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2:23" ht="13.5" customHeight="1">
      <c r="B38" s="28" t="s">
        <v>67</v>
      </c>
      <c r="C38" s="29">
        <v>0</v>
      </c>
      <c r="D38" s="30">
        <v>0</v>
      </c>
      <c r="E38" s="38" t="s">
        <v>68</v>
      </c>
      <c r="F38" s="37">
        <v>0</v>
      </c>
      <c r="G38" s="37">
        <v>0</v>
      </c>
      <c r="H38" s="13"/>
      <c r="I38" s="33"/>
      <c r="J38" s="34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ht="27" customHeight="1">
      <c r="B39" s="28" t="s">
        <v>69</v>
      </c>
      <c r="C39" s="29">
        <f>C40+C41</f>
        <v>0</v>
      </c>
      <c r="D39" s="30">
        <v>0</v>
      </c>
      <c r="E39" s="31" t="s">
        <v>70</v>
      </c>
      <c r="F39" s="30">
        <f>SUM(F40:F42)</f>
        <v>0</v>
      </c>
      <c r="G39" s="30">
        <v>0</v>
      </c>
      <c r="H39" s="13"/>
      <c r="I39" s="33"/>
      <c r="J39" s="34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2:23" ht="27" customHeight="1">
      <c r="B40" s="35" t="s">
        <v>71</v>
      </c>
      <c r="C40" s="36">
        <v>0</v>
      </c>
      <c r="D40" s="37">
        <v>0</v>
      </c>
      <c r="E40" s="38" t="s">
        <v>72</v>
      </c>
      <c r="F40" s="37">
        <v>0</v>
      </c>
      <c r="G40" s="37">
        <v>0</v>
      </c>
      <c r="H40" s="45"/>
      <c r="I40" s="33"/>
      <c r="J40" s="3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ht="13.5" customHeight="1">
      <c r="B41" s="35" t="s">
        <v>73</v>
      </c>
      <c r="C41" s="36">
        <v>0</v>
      </c>
      <c r="D41" s="37">
        <v>0</v>
      </c>
      <c r="E41" s="38" t="s">
        <v>74</v>
      </c>
      <c r="F41" s="37">
        <v>0</v>
      </c>
      <c r="G41" s="37">
        <v>0</v>
      </c>
      <c r="H41" s="13"/>
      <c r="I41" s="40"/>
      <c r="J41" s="34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ht="13.5" customHeight="1">
      <c r="B42" s="28" t="s">
        <v>75</v>
      </c>
      <c r="C42" s="29">
        <f>SUM(C43:C46)</f>
        <v>0</v>
      </c>
      <c r="D42" s="30">
        <v>0</v>
      </c>
      <c r="E42" s="46" t="s">
        <v>76</v>
      </c>
      <c r="F42" s="37">
        <v>0</v>
      </c>
      <c r="G42" s="37">
        <v>0</v>
      </c>
      <c r="H42" s="13"/>
      <c r="I42" s="47"/>
      <c r="J42" s="34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ht="13.5" customHeight="1">
      <c r="B43" s="35" t="s">
        <v>77</v>
      </c>
      <c r="C43" s="36">
        <v>0</v>
      </c>
      <c r="D43" s="37">
        <v>0</v>
      </c>
      <c r="E43" s="48" t="s">
        <v>78</v>
      </c>
      <c r="F43" s="30">
        <f>SUM(F44:F46)</f>
        <v>58742337.969999999</v>
      </c>
      <c r="G43" s="30">
        <v>59043062</v>
      </c>
      <c r="H43" s="42"/>
      <c r="I43" s="47"/>
      <c r="J43" s="34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ht="13.5" customHeight="1">
      <c r="B44" s="35" t="s">
        <v>79</v>
      </c>
      <c r="C44" s="36">
        <v>0</v>
      </c>
      <c r="D44" s="37">
        <v>0</v>
      </c>
      <c r="E44" s="46" t="s">
        <v>80</v>
      </c>
      <c r="F44" s="37">
        <v>28561492.969999999</v>
      </c>
      <c r="G44" s="37">
        <v>27871586</v>
      </c>
      <c r="H44" s="43"/>
      <c r="I44" s="47"/>
      <c r="J44" s="3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ht="27" customHeight="1">
      <c r="B45" s="35" t="s">
        <v>81</v>
      </c>
      <c r="C45" s="36">
        <v>0</v>
      </c>
      <c r="D45" s="37">
        <v>0</v>
      </c>
      <c r="E45" s="46" t="s">
        <v>82</v>
      </c>
      <c r="F45" s="37">
        <v>28903959</v>
      </c>
      <c r="G45" s="37">
        <v>28833943</v>
      </c>
      <c r="H45" s="13"/>
      <c r="I45" s="49"/>
      <c r="J45" s="3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ht="13.5" customHeight="1">
      <c r="B46" s="35" t="s">
        <v>83</v>
      </c>
      <c r="C46" s="50">
        <v>0</v>
      </c>
      <c r="D46" s="50">
        <v>0</v>
      </c>
      <c r="E46" s="51" t="s">
        <v>84</v>
      </c>
      <c r="F46" s="37">
        <v>1276886</v>
      </c>
      <c r="G46" s="37">
        <v>2337534</v>
      </c>
      <c r="H46" s="13"/>
      <c r="I46" s="40"/>
      <c r="J46" s="3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ht="13.5" customHeight="1">
      <c r="B47" s="20" t="s">
        <v>85</v>
      </c>
      <c r="C47" s="52">
        <f>C10+C18+C26+C32+C38+C39+C42</f>
        <v>19893809511.600002</v>
      </c>
      <c r="D47" s="52">
        <v>14371238339.049999</v>
      </c>
      <c r="E47" s="53" t="s">
        <v>86</v>
      </c>
      <c r="F47" s="30">
        <f>F10+F20+F24+F27+F28+F32+F39+F43</f>
        <v>5315713362.3099995</v>
      </c>
      <c r="G47" s="30">
        <v>4563600796.0500002</v>
      </c>
      <c r="H47" s="13"/>
      <c r="I47" s="33"/>
      <c r="J47" s="3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ht="6" customHeight="1">
      <c r="B48" s="54"/>
      <c r="C48" s="52"/>
      <c r="D48" s="52"/>
      <c r="E48" s="55"/>
      <c r="F48" s="30"/>
      <c r="G48" s="30"/>
      <c r="H48" s="13"/>
      <c r="I48" s="33"/>
      <c r="J48" s="3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ht="13.5" customHeight="1">
      <c r="B49" s="20" t="s">
        <v>87</v>
      </c>
      <c r="C49" s="56"/>
      <c r="D49" s="56"/>
      <c r="E49" s="53" t="s">
        <v>88</v>
      </c>
      <c r="F49" s="57"/>
      <c r="G49" s="57"/>
      <c r="H49" s="13"/>
      <c r="I49" s="33"/>
      <c r="J49" s="3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ht="13.5" customHeight="1">
      <c r="B50" s="35" t="s">
        <v>89</v>
      </c>
      <c r="C50" s="50">
        <v>2134942350</v>
      </c>
      <c r="D50" s="50">
        <v>1956043021</v>
      </c>
      <c r="E50" s="58" t="s">
        <v>90</v>
      </c>
      <c r="F50" s="37">
        <v>0</v>
      </c>
      <c r="G50" s="37">
        <v>0</v>
      </c>
      <c r="H50" s="13"/>
      <c r="I50" s="33"/>
      <c r="J50" s="3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ht="26.25" customHeight="1">
      <c r="B51" s="35" t="s">
        <v>91</v>
      </c>
      <c r="C51" s="50">
        <v>24169</v>
      </c>
      <c r="D51" s="50">
        <v>24169</v>
      </c>
      <c r="E51" s="51" t="s">
        <v>92</v>
      </c>
      <c r="F51" s="37">
        <v>0</v>
      </c>
      <c r="G51" s="37">
        <v>0</v>
      </c>
      <c r="H51" s="13"/>
      <c r="I51" s="40"/>
      <c r="J51" s="3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ht="27" customHeight="1">
      <c r="B52" s="35" t="s">
        <v>93</v>
      </c>
      <c r="C52" s="50">
        <v>19395734742</v>
      </c>
      <c r="D52" s="50">
        <v>19401974248</v>
      </c>
      <c r="E52" s="51" t="s">
        <v>94</v>
      </c>
      <c r="F52" s="37">
        <v>14675139868.389999</v>
      </c>
      <c r="G52" s="37">
        <v>14901301225</v>
      </c>
      <c r="H52" s="13"/>
      <c r="I52" s="40"/>
      <c r="J52" s="59"/>
      <c r="K52" s="59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ht="13.5" customHeight="1">
      <c r="B53" s="35" t="s">
        <v>95</v>
      </c>
      <c r="C53" s="50">
        <v>3458903017</v>
      </c>
      <c r="D53" s="50">
        <v>3470396464</v>
      </c>
      <c r="E53" s="58" t="s">
        <v>96</v>
      </c>
      <c r="F53" s="37">
        <v>0</v>
      </c>
      <c r="G53" s="37">
        <v>0</v>
      </c>
      <c r="H53" s="13"/>
      <c r="I53" s="33"/>
      <c r="J53" s="59"/>
      <c r="K53" s="6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ht="27" customHeight="1">
      <c r="B54" s="35" t="s">
        <v>97</v>
      </c>
      <c r="C54" s="50">
        <v>364374710</v>
      </c>
      <c r="D54" s="50">
        <v>361832614</v>
      </c>
      <c r="E54" s="51" t="s">
        <v>98</v>
      </c>
      <c r="F54" s="37">
        <v>25152545.41</v>
      </c>
      <c r="G54" s="37">
        <v>24544283</v>
      </c>
      <c r="H54" s="13"/>
      <c r="I54" s="40"/>
      <c r="J54" s="59"/>
      <c r="K54" s="6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ht="27" customHeight="1">
      <c r="B55" s="35" t="s">
        <v>99</v>
      </c>
      <c r="C55" s="50">
        <v>-2017998543</v>
      </c>
      <c r="D55" s="50">
        <v>-2022676813</v>
      </c>
      <c r="E55" s="51" t="s">
        <v>100</v>
      </c>
      <c r="F55" s="37">
        <v>0</v>
      </c>
      <c r="G55" s="37">
        <v>0</v>
      </c>
      <c r="H55" s="13"/>
      <c r="I55" s="40"/>
      <c r="J55" s="59"/>
      <c r="K55" s="6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ht="13.5" customHeight="1">
      <c r="B56" s="35" t="s">
        <v>101</v>
      </c>
      <c r="C56" s="50">
        <v>0</v>
      </c>
      <c r="D56" s="50">
        <v>0</v>
      </c>
      <c r="E56" s="53" t="s">
        <v>102</v>
      </c>
      <c r="F56" s="30">
        <f>SUM(F50:F55)</f>
        <v>14700292413.799999</v>
      </c>
      <c r="G56" s="30">
        <v>14925845508</v>
      </c>
      <c r="H56" s="13"/>
      <c r="I56" s="33"/>
      <c r="J56" s="59"/>
      <c r="K56" s="6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ht="27" customHeight="1">
      <c r="B57" s="35" t="s">
        <v>103</v>
      </c>
      <c r="C57" s="50">
        <v>0</v>
      </c>
      <c r="D57" s="50">
        <v>0</v>
      </c>
      <c r="E57" s="55" t="s">
        <v>104</v>
      </c>
      <c r="F57" s="30">
        <f>F47+F56</f>
        <v>20016005776.110001</v>
      </c>
      <c r="G57" s="30">
        <v>19489446304.049999</v>
      </c>
      <c r="H57" s="13"/>
      <c r="I57" s="40"/>
      <c r="J57" s="59"/>
      <c r="K57" s="59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ht="13.5" customHeight="1">
      <c r="B58" s="35" t="s">
        <v>105</v>
      </c>
      <c r="C58" s="50">
        <v>0</v>
      </c>
      <c r="D58" s="50">
        <v>0</v>
      </c>
      <c r="E58" s="55" t="s">
        <v>106</v>
      </c>
      <c r="F58" s="57"/>
      <c r="G58" s="57"/>
      <c r="H58" s="13"/>
      <c r="I58" s="33"/>
      <c r="J58" s="3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2:23" ht="13.5" customHeight="1">
      <c r="B59" s="20" t="s">
        <v>107</v>
      </c>
      <c r="C59" s="52">
        <f>SUM(C50:C58)</f>
        <v>23335980445</v>
      </c>
      <c r="D59" s="52">
        <v>23167593702</v>
      </c>
      <c r="E59" s="53" t="s">
        <v>108</v>
      </c>
      <c r="F59" s="30">
        <f>F60+F61+F62</f>
        <v>6146129684.5100002</v>
      </c>
      <c r="G59" s="30">
        <v>6137711821</v>
      </c>
      <c r="H59" s="13"/>
      <c r="I59" s="40"/>
      <c r="J59" s="3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2:23" ht="13.5" customHeight="1">
      <c r="B60" s="15" t="s">
        <v>109</v>
      </c>
      <c r="C60" s="52">
        <f>C47+C59</f>
        <v>43229789956.600006</v>
      </c>
      <c r="D60" s="52">
        <v>37538832041.050003</v>
      </c>
      <c r="E60" s="58" t="s">
        <v>110</v>
      </c>
      <c r="F60" s="37">
        <v>0</v>
      </c>
      <c r="G60" s="37">
        <v>0</v>
      </c>
      <c r="H60" s="13"/>
      <c r="I60" s="33"/>
      <c r="J60" s="3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 ht="13.5" customHeight="1">
      <c r="B61" s="61"/>
      <c r="C61" s="62"/>
      <c r="D61" s="62"/>
      <c r="E61" s="58" t="s">
        <v>111</v>
      </c>
      <c r="F61" s="37">
        <v>1452121</v>
      </c>
      <c r="G61" s="37">
        <v>1452121</v>
      </c>
      <c r="H61" s="13"/>
      <c r="I61" s="13"/>
      <c r="J61" s="3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2:23" ht="13.5" customHeight="1">
      <c r="B62" s="35"/>
      <c r="C62" s="50"/>
      <c r="D62" s="50"/>
      <c r="E62" s="51" t="s">
        <v>112</v>
      </c>
      <c r="F62" s="37">
        <v>6144677563.5100002</v>
      </c>
      <c r="G62" s="37">
        <v>6136259700</v>
      </c>
      <c r="H62" s="13"/>
      <c r="I62" s="40"/>
      <c r="J62" s="3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2:23" ht="13.5" customHeight="1">
      <c r="B63" s="61"/>
      <c r="C63" s="62"/>
      <c r="D63" s="62"/>
      <c r="E63" s="53" t="s">
        <v>113</v>
      </c>
      <c r="F63" s="30">
        <f>SUM(F64:F68)</f>
        <v>17067654496.059999</v>
      </c>
      <c r="G63" s="30">
        <v>11911673916</v>
      </c>
      <c r="H63" s="13"/>
      <c r="I63" s="13"/>
      <c r="J63" s="3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ht="13.5" customHeight="1">
      <c r="B64" s="61"/>
      <c r="C64" s="62"/>
      <c r="D64" s="62"/>
      <c r="E64" s="58" t="s">
        <v>114</v>
      </c>
      <c r="F64" s="37">
        <v>6478445431.4899998</v>
      </c>
      <c r="G64" s="37">
        <v>6207774881</v>
      </c>
      <c r="H64" s="63"/>
      <c r="I64" s="13"/>
      <c r="J64" s="3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2:23" ht="13.5" customHeight="1">
      <c r="B65" s="61"/>
      <c r="C65" s="62"/>
      <c r="D65" s="62"/>
      <c r="E65" s="64" t="s">
        <v>115</v>
      </c>
      <c r="F65" s="37">
        <v>10586127658.49</v>
      </c>
      <c r="G65" s="37">
        <v>5700939629</v>
      </c>
      <c r="H65" s="65"/>
      <c r="I65" s="13"/>
      <c r="J65" s="34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2:23" ht="13.5" customHeight="1">
      <c r="B66" s="61"/>
      <c r="C66" s="62"/>
      <c r="D66" s="62"/>
      <c r="E66" s="58" t="s">
        <v>116</v>
      </c>
      <c r="F66" s="37">
        <v>3082364.38</v>
      </c>
      <c r="G66" s="37">
        <v>2960364</v>
      </c>
      <c r="H66" s="65"/>
      <c r="I66" s="13"/>
      <c r="J66" s="34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2:23" ht="13.5" customHeight="1">
      <c r="B67" s="61"/>
      <c r="C67" s="62"/>
      <c r="D67" s="62"/>
      <c r="E67" s="58" t="s">
        <v>117</v>
      </c>
      <c r="F67" s="37">
        <v>0</v>
      </c>
      <c r="G67" s="37">
        <v>0</v>
      </c>
      <c r="H67" s="13"/>
      <c r="I67" s="13"/>
      <c r="J67" s="34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2:23" ht="13.5" customHeight="1">
      <c r="B68" s="35"/>
      <c r="C68" s="50"/>
      <c r="D68" s="50"/>
      <c r="E68" s="51" t="s">
        <v>118</v>
      </c>
      <c r="F68" s="37">
        <v>-958.3</v>
      </c>
      <c r="G68" s="37">
        <v>-958</v>
      </c>
      <c r="H68" s="13"/>
      <c r="I68" s="40"/>
      <c r="J68" s="3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2:23" ht="27" customHeight="1">
      <c r="B69" s="35"/>
      <c r="C69" s="50"/>
      <c r="D69" s="50"/>
      <c r="E69" s="53" t="s">
        <v>119</v>
      </c>
      <c r="F69" s="30">
        <f>F70+F71</f>
        <v>0</v>
      </c>
      <c r="G69" s="30">
        <v>0</v>
      </c>
      <c r="H69" s="13"/>
      <c r="I69" s="40"/>
      <c r="J69" s="34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2:23" ht="13.5" customHeight="1">
      <c r="B70" s="61"/>
      <c r="C70" s="62"/>
      <c r="D70" s="62"/>
      <c r="E70" s="58" t="s">
        <v>120</v>
      </c>
      <c r="F70" s="37">
        <v>0</v>
      </c>
      <c r="G70" s="37">
        <v>0</v>
      </c>
      <c r="H70" s="13"/>
      <c r="I70" s="13"/>
      <c r="J70" s="34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2:23" ht="13.5" customHeight="1">
      <c r="B71" s="35"/>
      <c r="C71" s="50"/>
      <c r="D71" s="50"/>
      <c r="E71" s="51" t="s">
        <v>121</v>
      </c>
      <c r="F71" s="37">
        <v>0</v>
      </c>
      <c r="G71" s="37">
        <v>0</v>
      </c>
      <c r="H71" s="13"/>
      <c r="I71" s="40"/>
      <c r="J71" s="34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2:23" ht="13.5" customHeight="1">
      <c r="B72" s="35"/>
      <c r="C72" s="50"/>
      <c r="D72" s="50"/>
      <c r="E72" s="55" t="s">
        <v>122</v>
      </c>
      <c r="F72" s="30">
        <f>F59+F63</f>
        <v>23213784180.57</v>
      </c>
      <c r="G72" s="30">
        <v>18049385737</v>
      </c>
      <c r="H72" s="13"/>
      <c r="I72" s="40"/>
      <c r="J72" s="34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2:23" ht="13.5" customHeight="1">
      <c r="B73" s="66"/>
      <c r="C73" s="67"/>
      <c r="D73" s="67"/>
      <c r="E73" s="68" t="s">
        <v>123</v>
      </c>
      <c r="F73" s="69">
        <f>F57+F72</f>
        <v>43229789956.68</v>
      </c>
      <c r="G73" s="69">
        <v>37538832041.050003</v>
      </c>
      <c r="H73" s="13"/>
      <c r="I73" s="40"/>
      <c r="J73" s="3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5" spans="2:23">
      <c r="H75" s="13"/>
      <c r="I75" s="13"/>
      <c r="J75" s="14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2:23">
      <c r="B76" s="70"/>
      <c r="C76" s="32"/>
      <c r="D76" s="32"/>
      <c r="E76" s="70"/>
      <c r="F76" s="32"/>
      <c r="G76" s="32"/>
      <c r="H76" s="13"/>
      <c r="I76" s="13"/>
      <c r="J76" s="14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2:23">
      <c r="B77" s="70"/>
      <c r="C77" s="32"/>
      <c r="D77" s="32"/>
      <c r="E77" s="70"/>
      <c r="F77" s="32"/>
      <c r="G77" s="32"/>
      <c r="H77" s="13"/>
      <c r="I77" s="13"/>
      <c r="J77" s="14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2:23">
      <c r="B78" s="70"/>
      <c r="C78" s="32"/>
      <c r="D78" s="32"/>
      <c r="E78" s="70"/>
      <c r="F78" s="32"/>
      <c r="G78" s="32"/>
      <c r="H78" s="13"/>
      <c r="I78" s="13"/>
      <c r="J78" s="1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2:23">
      <c r="B79" s="70"/>
      <c r="C79" s="32"/>
      <c r="D79" s="32"/>
      <c r="E79" s="70"/>
      <c r="F79" s="32"/>
      <c r="G79" s="32"/>
      <c r="H79" s="13"/>
      <c r="I79" s="13"/>
      <c r="J79" s="14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2:23">
      <c r="B80" s="70"/>
      <c r="C80" s="32"/>
      <c r="D80" s="32"/>
      <c r="E80" s="70"/>
      <c r="F80" s="32"/>
      <c r="G80" s="32"/>
      <c r="H80" s="13"/>
      <c r="I80" s="13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2:23">
      <c r="B81" s="70"/>
      <c r="C81" s="32"/>
      <c r="D81" s="32"/>
      <c r="E81" s="70"/>
      <c r="F81" s="32"/>
      <c r="G81" s="32"/>
      <c r="H81" s="13"/>
      <c r="I81" s="13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2:23">
      <c r="B82" s="70"/>
      <c r="C82" s="32"/>
      <c r="D82" s="32"/>
      <c r="E82" s="70"/>
      <c r="F82" s="32"/>
      <c r="G82" s="32"/>
      <c r="H82" s="13"/>
      <c r="I82" s="13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2:23">
      <c r="B83" s="70"/>
      <c r="C83" s="32"/>
      <c r="D83" s="32"/>
      <c r="E83" s="70"/>
      <c r="F83" s="32"/>
      <c r="G83" s="32"/>
      <c r="H83" s="13"/>
      <c r="I83" s="13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2:23">
      <c r="B84" s="70"/>
      <c r="C84" s="32"/>
      <c r="D84" s="32"/>
      <c r="E84" s="70"/>
      <c r="F84" s="32"/>
      <c r="G84" s="32"/>
      <c r="H84" s="13"/>
      <c r="I84" s="13"/>
      <c r="J84" s="14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2:23">
      <c r="B85" s="70"/>
      <c r="C85" s="32"/>
      <c r="D85" s="32"/>
      <c r="E85" s="70"/>
      <c r="F85" s="32"/>
      <c r="G85" s="32"/>
      <c r="H85" s="13"/>
      <c r="I85" s="13"/>
      <c r="J85" s="14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2:23">
      <c r="B86" s="70"/>
      <c r="C86" s="32"/>
      <c r="D86" s="32"/>
      <c r="E86" s="70"/>
      <c r="F86" s="32"/>
      <c r="G86" s="32"/>
      <c r="H86" s="13"/>
      <c r="I86" s="13"/>
      <c r="J86" s="14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2:23">
      <c r="B87" s="70"/>
      <c r="C87" s="32"/>
      <c r="D87" s="32"/>
      <c r="E87" s="70"/>
      <c r="F87" s="32"/>
      <c r="G87" s="32"/>
      <c r="H87" s="13"/>
      <c r="I87" s="13"/>
      <c r="J87" s="14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2:23">
      <c r="B88" s="70"/>
      <c r="C88" s="32"/>
      <c r="D88" s="32"/>
      <c r="E88" s="70"/>
      <c r="F88" s="32"/>
      <c r="G88" s="32"/>
      <c r="H88" s="13"/>
      <c r="I88" s="13"/>
      <c r="J88" s="14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2:23">
      <c r="B89" s="70"/>
      <c r="C89" s="32"/>
      <c r="D89" s="32"/>
      <c r="E89" s="70"/>
      <c r="F89" s="32"/>
      <c r="G89" s="32"/>
      <c r="H89" s="13"/>
      <c r="I89" s="13"/>
      <c r="J89" s="14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2:23">
      <c r="B90" s="70"/>
      <c r="C90" s="32"/>
      <c r="D90" s="32"/>
      <c r="E90" s="70"/>
      <c r="F90" s="32"/>
      <c r="G90" s="32"/>
      <c r="H90" s="13"/>
      <c r="I90" s="13"/>
      <c r="J90" s="14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2:23">
      <c r="B91" s="70"/>
      <c r="C91" s="32"/>
      <c r="D91" s="32"/>
      <c r="E91" s="70"/>
      <c r="F91" s="32"/>
      <c r="G91" s="32"/>
      <c r="H91" s="13"/>
      <c r="I91" s="13"/>
      <c r="J91" s="14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2:23">
      <c r="B92" s="70"/>
      <c r="C92" s="32"/>
      <c r="D92" s="32"/>
      <c r="E92" s="70"/>
      <c r="F92" s="32"/>
      <c r="G92" s="32"/>
      <c r="H92" s="13"/>
      <c r="I92" s="13"/>
      <c r="J92" s="14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2:23">
      <c r="B93" s="70"/>
      <c r="C93" s="32"/>
      <c r="D93" s="32"/>
      <c r="E93" s="70"/>
      <c r="F93" s="32"/>
      <c r="G93" s="32"/>
      <c r="H93" s="13"/>
      <c r="I93" s="13"/>
      <c r="J93" s="14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2:23">
      <c r="B94" s="70"/>
      <c r="C94" s="32"/>
      <c r="D94" s="32"/>
      <c r="E94" s="70"/>
      <c r="F94" s="32"/>
      <c r="G94" s="32"/>
      <c r="H94" s="13"/>
      <c r="I94" s="13"/>
      <c r="J94" s="1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2:23">
      <c r="B95" s="70"/>
      <c r="C95" s="32"/>
      <c r="D95" s="32"/>
      <c r="E95" s="70"/>
      <c r="F95" s="32"/>
      <c r="G95" s="32"/>
      <c r="H95" s="13"/>
      <c r="I95" s="13"/>
      <c r="J95" s="14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2:23">
      <c r="B96" s="70"/>
      <c r="C96" s="32"/>
      <c r="D96" s="32"/>
      <c r="E96" s="70"/>
      <c r="F96" s="32"/>
      <c r="G96" s="32"/>
      <c r="H96" s="13"/>
      <c r="I96" s="13"/>
      <c r="J96" s="14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2:23">
      <c r="B97" s="70"/>
      <c r="C97" s="32"/>
      <c r="D97" s="32"/>
      <c r="E97" s="70"/>
      <c r="F97" s="32"/>
      <c r="G97" s="32"/>
      <c r="H97" s="13"/>
      <c r="I97" s="13"/>
      <c r="J97" s="14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2:23">
      <c r="B98" s="70"/>
      <c r="C98" s="32"/>
      <c r="D98" s="32"/>
      <c r="E98" s="70"/>
      <c r="F98" s="32"/>
      <c r="G98" s="32"/>
      <c r="H98" s="13"/>
      <c r="I98" s="13"/>
      <c r="J98" s="14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2:23">
      <c r="B99" s="70"/>
      <c r="C99" s="32"/>
      <c r="D99" s="32"/>
      <c r="E99" s="70"/>
      <c r="F99" s="32"/>
      <c r="G99" s="32"/>
      <c r="H99" s="13"/>
      <c r="I99" s="13"/>
      <c r="J99" s="14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2:23">
      <c r="B100" s="70"/>
      <c r="C100" s="32"/>
      <c r="D100" s="32"/>
      <c r="E100" s="70"/>
      <c r="F100" s="32"/>
      <c r="G100" s="32"/>
      <c r="H100" s="13"/>
      <c r="I100" s="13"/>
      <c r="J100" s="14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2:23">
      <c r="B101" s="70"/>
      <c r="C101" s="32"/>
      <c r="D101" s="32"/>
      <c r="E101" s="70"/>
      <c r="F101" s="32"/>
      <c r="G101" s="32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2:23">
      <c r="B102" s="70"/>
      <c r="C102" s="32"/>
      <c r="D102" s="32"/>
      <c r="E102" s="70"/>
      <c r="F102" s="32"/>
      <c r="G102" s="32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2:23">
      <c r="B103" s="70"/>
      <c r="C103" s="32"/>
      <c r="D103" s="32"/>
      <c r="E103" s="70"/>
      <c r="F103" s="32"/>
      <c r="G103" s="32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2:23">
      <c r="B104" s="70"/>
      <c r="C104" s="32"/>
      <c r="D104" s="32"/>
      <c r="E104" s="70"/>
      <c r="F104" s="32"/>
      <c r="G104" s="32"/>
      <c r="H104" s="13"/>
      <c r="I104" s="13"/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2:23">
      <c r="B105" s="70"/>
      <c r="C105" s="32"/>
      <c r="D105" s="32"/>
      <c r="E105" s="70"/>
      <c r="F105" s="32"/>
      <c r="G105" s="32"/>
      <c r="H105" s="13"/>
      <c r="I105" s="13"/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2:23">
      <c r="B106" s="70"/>
      <c r="C106" s="32"/>
      <c r="D106" s="32"/>
      <c r="E106" s="70"/>
      <c r="F106" s="32"/>
      <c r="G106" s="32"/>
      <c r="H106" s="13"/>
      <c r="I106" s="13"/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2:23">
      <c r="B107" s="70"/>
      <c r="C107" s="32"/>
      <c r="D107" s="32"/>
      <c r="E107" s="70"/>
      <c r="F107" s="32"/>
      <c r="G107" s="32"/>
      <c r="H107" s="13"/>
      <c r="I107" s="13"/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2:23">
      <c r="B108" s="70"/>
      <c r="C108" s="32"/>
      <c r="D108" s="32"/>
      <c r="E108" s="70"/>
      <c r="F108" s="32"/>
      <c r="G108" s="32"/>
      <c r="H108" s="13"/>
      <c r="I108" s="13"/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2:23">
      <c r="B109" s="70"/>
      <c r="C109" s="32"/>
      <c r="D109" s="32"/>
      <c r="E109" s="70"/>
      <c r="F109" s="32"/>
      <c r="G109" s="32"/>
      <c r="H109" s="13"/>
      <c r="I109" s="13"/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2:23">
      <c r="B110" s="70"/>
      <c r="C110" s="32"/>
      <c r="D110" s="32"/>
      <c r="E110" s="70"/>
      <c r="F110" s="32"/>
      <c r="G110" s="32"/>
      <c r="H110" s="13"/>
      <c r="I110" s="13"/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2:23">
      <c r="B111" s="70"/>
      <c r="C111" s="32"/>
      <c r="D111" s="32"/>
      <c r="E111" s="70"/>
      <c r="F111" s="32"/>
      <c r="G111" s="32"/>
      <c r="H111" s="13"/>
      <c r="I111" s="13"/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2:23">
      <c r="B112" s="70"/>
      <c r="C112" s="32"/>
      <c r="D112" s="32"/>
      <c r="E112" s="70"/>
      <c r="F112" s="32"/>
      <c r="G112" s="32"/>
      <c r="H112" s="13"/>
      <c r="I112" s="13"/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2:23">
      <c r="B113" s="70"/>
      <c r="C113" s="32"/>
      <c r="D113" s="32"/>
      <c r="E113" s="70"/>
      <c r="F113" s="32"/>
      <c r="G113" s="32"/>
      <c r="H113" s="13"/>
      <c r="I113" s="13"/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2:23">
      <c r="B114" s="70"/>
      <c r="C114" s="32"/>
      <c r="D114" s="32"/>
      <c r="E114" s="70"/>
      <c r="F114" s="32"/>
      <c r="G114" s="32"/>
      <c r="H114" s="13"/>
      <c r="I114" s="13"/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2:23">
      <c r="B115" s="70"/>
      <c r="C115" s="32"/>
      <c r="D115" s="32"/>
      <c r="E115" s="70"/>
      <c r="F115" s="32"/>
      <c r="G115" s="32"/>
      <c r="H115" s="13"/>
      <c r="I115" s="13"/>
      <c r="J115" s="14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2:23">
      <c r="B116" s="70"/>
      <c r="C116" s="32"/>
      <c r="D116" s="32"/>
      <c r="E116" s="70"/>
      <c r="F116" s="32"/>
      <c r="G116" s="32"/>
      <c r="H116" s="13"/>
      <c r="I116" s="13"/>
      <c r="J116" s="14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2:23">
      <c r="B117" s="70"/>
      <c r="C117" s="32"/>
      <c r="D117" s="32"/>
      <c r="E117" s="70"/>
      <c r="F117" s="32"/>
      <c r="G117" s="32"/>
      <c r="H117" s="13"/>
      <c r="I117" s="13"/>
      <c r="J117" s="14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2:23">
      <c r="B118" s="70"/>
      <c r="C118" s="32"/>
      <c r="D118" s="32"/>
      <c r="E118" s="70"/>
      <c r="F118" s="32"/>
      <c r="G118" s="32"/>
      <c r="H118" s="13"/>
      <c r="I118" s="13"/>
      <c r="J118" s="14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2:23">
      <c r="B119" s="70"/>
      <c r="C119" s="32"/>
      <c r="D119" s="32"/>
      <c r="E119" s="70"/>
      <c r="F119" s="32"/>
      <c r="G119" s="32"/>
      <c r="H119" s="13"/>
      <c r="I119" s="13"/>
      <c r="J119" s="14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2:23">
      <c r="B120" s="70"/>
      <c r="C120" s="32"/>
      <c r="D120" s="32"/>
      <c r="E120" s="70"/>
      <c r="F120" s="32"/>
      <c r="G120" s="32"/>
      <c r="H120" s="13"/>
      <c r="I120" s="13"/>
      <c r="J120" s="14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2:23">
      <c r="B121" s="70"/>
      <c r="C121" s="32"/>
      <c r="D121" s="32"/>
      <c r="E121" s="70"/>
      <c r="F121" s="32"/>
      <c r="G121" s="32"/>
      <c r="H121" s="13"/>
      <c r="I121" s="13"/>
      <c r="J121" s="14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2:23">
      <c r="B122" s="70"/>
      <c r="C122" s="32"/>
      <c r="D122" s="32"/>
      <c r="E122" s="70"/>
      <c r="F122" s="32"/>
      <c r="G122" s="32"/>
      <c r="H122" s="13"/>
      <c r="I122" s="13"/>
      <c r="J122" s="14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2:23">
      <c r="B123" s="70"/>
      <c r="C123" s="32"/>
      <c r="D123" s="32"/>
      <c r="E123" s="70"/>
      <c r="F123" s="32"/>
      <c r="G123" s="32"/>
      <c r="H123" s="13"/>
      <c r="I123" s="13"/>
      <c r="J123" s="14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2:23">
      <c r="B124" s="70"/>
      <c r="C124" s="32"/>
      <c r="D124" s="32"/>
      <c r="E124" s="70"/>
      <c r="F124" s="32"/>
      <c r="G124" s="32"/>
      <c r="H124" s="13"/>
      <c r="I124" s="13"/>
      <c r="J124" s="14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2:23">
      <c r="B125" s="70"/>
      <c r="C125" s="32"/>
      <c r="D125" s="32"/>
      <c r="E125" s="70"/>
      <c r="F125" s="32"/>
      <c r="G125" s="32"/>
      <c r="H125" s="13"/>
      <c r="I125" s="13"/>
      <c r="J125" s="14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2:23">
      <c r="B126" s="70"/>
      <c r="C126" s="32"/>
      <c r="D126" s="32"/>
      <c r="E126" s="70"/>
      <c r="F126" s="32"/>
      <c r="G126" s="32"/>
      <c r="H126" s="13"/>
      <c r="I126" s="13"/>
      <c r="J126" s="14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2:23">
      <c r="B127" s="70"/>
      <c r="C127" s="32"/>
      <c r="D127" s="32"/>
      <c r="E127" s="70"/>
      <c r="F127" s="32"/>
      <c r="G127" s="32"/>
      <c r="H127" s="13"/>
      <c r="I127" s="13"/>
      <c r="J127" s="14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2:23">
      <c r="B128" s="70"/>
      <c r="C128" s="32"/>
      <c r="D128" s="32"/>
      <c r="E128" s="70"/>
      <c r="F128" s="32"/>
      <c r="G128" s="32"/>
      <c r="H128" s="13"/>
      <c r="I128" s="13"/>
      <c r="J128" s="14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2:23">
      <c r="B129" s="70"/>
      <c r="C129" s="32"/>
      <c r="D129" s="32"/>
      <c r="E129" s="70"/>
      <c r="F129" s="32"/>
      <c r="G129" s="32"/>
      <c r="H129" s="13"/>
      <c r="I129" s="13"/>
      <c r="J129" s="14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2:23">
      <c r="B130" s="70"/>
      <c r="C130" s="32"/>
      <c r="D130" s="32"/>
      <c r="E130" s="70"/>
      <c r="F130" s="32"/>
      <c r="G130" s="32"/>
      <c r="H130" s="13"/>
      <c r="I130" s="13"/>
      <c r="J130" s="14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2:23">
      <c r="B131" s="70"/>
      <c r="C131" s="32"/>
      <c r="D131" s="32"/>
      <c r="E131" s="70"/>
      <c r="F131" s="32"/>
      <c r="G131" s="32"/>
      <c r="H131" s="13"/>
      <c r="I131" s="13"/>
      <c r="J131" s="14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2:23">
      <c r="B132" s="70"/>
      <c r="C132" s="32"/>
      <c r="D132" s="32"/>
      <c r="E132" s="70"/>
      <c r="F132" s="32"/>
      <c r="G132" s="32"/>
      <c r="H132" s="13"/>
      <c r="I132" s="13"/>
      <c r="J132" s="14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2:23">
      <c r="B133" s="70"/>
      <c r="C133" s="32"/>
      <c r="D133" s="32"/>
      <c r="E133" s="70"/>
      <c r="F133" s="32"/>
      <c r="G133" s="32"/>
      <c r="H133" s="13"/>
      <c r="I133" s="13"/>
      <c r="J133" s="14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2:23">
      <c r="B134" s="70"/>
      <c r="C134" s="32"/>
      <c r="D134" s="32"/>
      <c r="E134" s="70"/>
      <c r="F134" s="32"/>
      <c r="G134" s="32"/>
      <c r="H134" s="13"/>
      <c r="I134" s="13"/>
      <c r="J134" s="14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2:23">
      <c r="B135" s="70"/>
      <c r="C135" s="32"/>
      <c r="D135" s="32"/>
      <c r="E135" s="70"/>
      <c r="F135" s="32"/>
      <c r="G135" s="32"/>
      <c r="H135" s="13"/>
      <c r="I135" s="13"/>
      <c r="J135" s="14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2:23">
      <c r="B136" s="70"/>
      <c r="C136" s="32"/>
      <c r="D136" s="32"/>
      <c r="E136" s="70"/>
      <c r="F136" s="32"/>
      <c r="G136" s="32"/>
      <c r="H136" s="13"/>
      <c r="I136" s="13"/>
      <c r="J136" s="14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2:23">
      <c r="B137" s="70"/>
      <c r="C137" s="32"/>
      <c r="D137" s="32"/>
      <c r="E137" s="70"/>
      <c r="F137" s="32"/>
      <c r="G137" s="32"/>
      <c r="H137" s="13"/>
      <c r="I137" s="13"/>
      <c r="J137" s="14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2:23">
      <c r="B138" s="70"/>
      <c r="C138" s="32"/>
      <c r="D138" s="32"/>
      <c r="E138" s="70"/>
      <c r="F138" s="32"/>
      <c r="G138" s="32"/>
      <c r="H138" s="13"/>
      <c r="I138" s="13"/>
      <c r="J138" s="14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2:23">
      <c r="B139" s="70"/>
      <c r="C139" s="32"/>
      <c r="D139" s="32"/>
      <c r="E139" s="70"/>
      <c r="F139" s="32"/>
      <c r="G139" s="32"/>
      <c r="H139" s="13"/>
      <c r="I139" s="13"/>
      <c r="J139" s="14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2:23">
      <c r="B140" s="70"/>
      <c r="C140" s="32"/>
      <c r="D140" s="32"/>
      <c r="E140" s="70"/>
      <c r="F140" s="32"/>
      <c r="G140" s="32"/>
      <c r="H140" s="13"/>
      <c r="I140" s="13"/>
      <c r="J140" s="14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2:23">
      <c r="B141" s="70"/>
      <c r="C141" s="32"/>
      <c r="D141" s="32"/>
      <c r="E141" s="70"/>
      <c r="F141" s="32"/>
      <c r="G141" s="32"/>
      <c r="H141" s="13"/>
      <c r="I141" s="13"/>
      <c r="J141" s="14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2:23">
      <c r="B142" s="70"/>
      <c r="C142" s="32"/>
      <c r="D142" s="32"/>
      <c r="E142" s="70"/>
      <c r="F142" s="32"/>
      <c r="G142" s="32"/>
      <c r="H142" s="13"/>
      <c r="I142" s="13"/>
      <c r="J142" s="14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2:23">
      <c r="B143" s="70"/>
      <c r="C143" s="32"/>
      <c r="D143" s="32"/>
      <c r="E143" s="70"/>
      <c r="F143" s="32"/>
      <c r="G143" s="32"/>
      <c r="H143" s="13"/>
      <c r="I143" s="13"/>
      <c r="J143" s="14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2:23">
      <c r="B144" s="70"/>
      <c r="C144" s="32"/>
      <c r="D144" s="32"/>
      <c r="E144" s="70"/>
      <c r="F144" s="32"/>
      <c r="G144" s="32"/>
      <c r="H144" s="13"/>
      <c r="I144" s="13"/>
      <c r="J144" s="14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2:23">
      <c r="B145" s="70"/>
      <c r="C145" s="32"/>
      <c r="D145" s="32"/>
      <c r="E145" s="70"/>
      <c r="F145" s="32"/>
      <c r="G145" s="32"/>
      <c r="H145" s="13"/>
      <c r="I145" s="13"/>
      <c r="J145" s="14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2:23">
      <c r="B146" s="70"/>
      <c r="C146" s="32"/>
      <c r="D146" s="32"/>
      <c r="E146" s="70"/>
      <c r="F146" s="32"/>
      <c r="G146" s="32"/>
      <c r="H146" s="13"/>
      <c r="I146" s="13"/>
      <c r="J146" s="14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2:23">
      <c r="B147" s="70"/>
      <c r="C147" s="32"/>
      <c r="D147" s="32"/>
      <c r="E147" s="70"/>
      <c r="F147" s="32"/>
      <c r="G147" s="32"/>
      <c r="H147" s="13"/>
      <c r="I147" s="13"/>
      <c r="J147" s="14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2:23">
      <c r="B148" s="70"/>
      <c r="C148" s="32"/>
      <c r="D148" s="32"/>
      <c r="E148" s="70"/>
      <c r="F148" s="32"/>
      <c r="G148" s="32"/>
      <c r="H148" s="13"/>
      <c r="I148" s="13"/>
      <c r="J148" s="14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2:23">
      <c r="B149" s="70"/>
      <c r="C149" s="32"/>
      <c r="D149" s="32"/>
      <c r="E149" s="70"/>
      <c r="F149" s="32"/>
      <c r="G149" s="32"/>
      <c r="H149" s="13"/>
      <c r="I149" s="13"/>
      <c r="J149" s="14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2:23">
      <c r="B150" s="70"/>
      <c r="C150" s="32"/>
      <c r="D150" s="32"/>
      <c r="E150" s="70"/>
      <c r="F150" s="32"/>
      <c r="G150" s="32"/>
      <c r="H150" s="13"/>
      <c r="I150" s="13"/>
      <c r="J150" s="14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2:23">
      <c r="B151" s="70"/>
      <c r="C151" s="32"/>
      <c r="D151" s="32"/>
      <c r="E151" s="70"/>
      <c r="F151" s="32"/>
      <c r="G151" s="32"/>
      <c r="H151" s="13"/>
      <c r="I151" s="13"/>
      <c r="J151" s="14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2:23">
      <c r="B152" s="70"/>
      <c r="C152" s="32"/>
      <c r="D152" s="32"/>
      <c r="E152" s="70"/>
      <c r="F152" s="32"/>
      <c r="G152" s="32"/>
      <c r="H152" s="13"/>
      <c r="I152" s="13"/>
      <c r="J152" s="14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2:23">
      <c r="B153" s="70"/>
      <c r="C153" s="32"/>
      <c r="D153" s="32"/>
      <c r="E153" s="70"/>
      <c r="F153" s="32"/>
      <c r="G153" s="32"/>
      <c r="H153" s="13"/>
      <c r="I153" s="13"/>
      <c r="J153" s="14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2:23">
      <c r="B154" s="70"/>
      <c r="C154" s="32"/>
      <c r="D154" s="32"/>
      <c r="E154" s="70"/>
      <c r="F154" s="32"/>
      <c r="G154" s="32"/>
      <c r="H154" s="13"/>
      <c r="I154" s="13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2:23">
      <c r="B155" s="70"/>
      <c r="C155" s="32"/>
      <c r="D155" s="32"/>
      <c r="E155" s="70"/>
      <c r="F155" s="32"/>
      <c r="G155" s="32"/>
      <c r="H155" s="13"/>
      <c r="I155" s="13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2:23">
      <c r="B156" s="70"/>
      <c r="C156" s="32"/>
      <c r="D156" s="32"/>
      <c r="E156" s="70"/>
      <c r="F156" s="32"/>
      <c r="G156" s="32"/>
      <c r="H156" s="13"/>
      <c r="I156" s="13"/>
      <c r="J156" s="14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2:23">
      <c r="B157" s="70"/>
      <c r="C157" s="32"/>
      <c r="D157" s="32"/>
      <c r="E157" s="70"/>
      <c r="F157" s="32"/>
      <c r="G157" s="32"/>
      <c r="H157" s="13"/>
      <c r="I157" s="13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2:23">
      <c r="B158" s="70"/>
      <c r="C158" s="32"/>
      <c r="D158" s="32"/>
      <c r="E158" s="70"/>
      <c r="F158" s="32"/>
      <c r="G158" s="32"/>
      <c r="H158" s="13"/>
      <c r="I158" s="13"/>
      <c r="J158" s="14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2:23">
      <c r="B159" s="70"/>
      <c r="C159" s="32"/>
      <c r="D159" s="32"/>
      <c r="E159" s="70"/>
      <c r="F159" s="32"/>
      <c r="G159" s="32"/>
      <c r="H159" s="13"/>
      <c r="I159" s="13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2:23">
      <c r="B160" s="70"/>
      <c r="C160" s="32"/>
      <c r="D160" s="32"/>
      <c r="E160" s="70"/>
      <c r="F160" s="32"/>
      <c r="G160" s="32"/>
      <c r="H160" s="13"/>
      <c r="I160" s="13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2:23">
      <c r="B161" s="70"/>
      <c r="C161" s="32"/>
      <c r="D161" s="32"/>
      <c r="E161" s="70"/>
      <c r="F161" s="32"/>
      <c r="G161" s="32"/>
      <c r="H161" s="13"/>
      <c r="I161" s="13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2:23">
      <c r="B162" s="70"/>
      <c r="C162" s="32"/>
      <c r="D162" s="32"/>
      <c r="E162" s="70"/>
      <c r="F162" s="32"/>
      <c r="G162" s="32"/>
      <c r="H162" s="13"/>
      <c r="I162" s="13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2:23">
      <c r="B163" s="70"/>
      <c r="C163" s="32"/>
      <c r="D163" s="32"/>
      <c r="E163" s="70"/>
      <c r="F163" s="32"/>
      <c r="G163" s="32"/>
      <c r="H163" s="13"/>
      <c r="I163" s="13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2:23">
      <c r="B164" s="70"/>
      <c r="C164" s="32"/>
      <c r="D164" s="32"/>
      <c r="E164" s="70"/>
      <c r="F164" s="32"/>
      <c r="G164" s="32"/>
      <c r="H164" s="13"/>
      <c r="I164" s="13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2:23">
      <c r="B165" s="70"/>
      <c r="C165" s="32"/>
      <c r="D165" s="32"/>
      <c r="E165" s="70"/>
      <c r="F165" s="32"/>
      <c r="G165" s="32"/>
      <c r="H165" s="13"/>
      <c r="I165" s="13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2:23">
      <c r="B166" s="70"/>
      <c r="C166" s="32"/>
      <c r="D166" s="32"/>
      <c r="E166" s="70"/>
      <c r="F166" s="32"/>
      <c r="G166" s="32"/>
      <c r="H166" s="13"/>
      <c r="I166" s="13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2:23">
      <c r="B167" s="70"/>
      <c r="C167" s="32"/>
      <c r="D167" s="32"/>
      <c r="E167" s="70"/>
      <c r="F167" s="32"/>
      <c r="G167" s="32"/>
      <c r="H167" s="13"/>
      <c r="I167" s="13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2:23">
      <c r="B168" s="70"/>
      <c r="C168" s="32"/>
      <c r="D168" s="32"/>
      <c r="E168" s="70"/>
      <c r="F168" s="32"/>
      <c r="G168" s="32"/>
      <c r="H168" s="13"/>
      <c r="I168" s="13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2:23">
      <c r="B169" s="70"/>
      <c r="C169" s="32"/>
      <c r="D169" s="32"/>
      <c r="E169" s="70"/>
      <c r="F169" s="32"/>
      <c r="G169" s="32"/>
      <c r="H169" s="13"/>
      <c r="I169" s="13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2:23">
      <c r="B170" s="70"/>
      <c r="C170" s="32"/>
      <c r="D170" s="32"/>
      <c r="E170" s="70"/>
      <c r="F170" s="32"/>
      <c r="G170" s="32"/>
      <c r="H170" s="13"/>
      <c r="I170" s="13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2:23">
      <c r="B171" s="70"/>
      <c r="C171" s="32"/>
      <c r="D171" s="32"/>
      <c r="E171" s="70"/>
      <c r="F171" s="32"/>
      <c r="G171" s="32"/>
      <c r="H171" s="13"/>
      <c r="I171" s="13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2:23">
      <c r="B172" s="70"/>
      <c r="C172" s="32"/>
      <c r="D172" s="32"/>
      <c r="E172" s="70"/>
      <c r="F172" s="32"/>
      <c r="G172" s="32"/>
      <c r="H172" s="13"/>
      <c r="I172" s="13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2:23">
      <c r="B173" s="70"/>
      <c r="C173" s="32"/>
      <c r="D173" s="32"/>
      <c r="E173" s="70"/>
      <c r="F173" s="32"/>
      <c r="G173" s="32"/>
      <c r="H173" s="13"/>
      <c r="I173" s="13"/>
      <c r="J173" s="14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2:23">
      <c r="B174" s="70"/>
      <c r="C174" s="32"/>
      <c r="D174" s="32"/>
      <c r="E174" s="70"/>
      <c r="F174" s="32"/>
      <c r="G174" s="32"/>
      <c r="H174" s="13"/>
      <c r="I174" s="13"/>
      <c r="J174" s="1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2:23">
      <c r="B175" s="70"/>
      <c r="C175" s="32"/>
      <c r="D175" s="32"/>
      <c r="E175" s="70"/>
      <c r="F175" s="32"/>
      <c r="G175" s="32"/>
      <c r="H175" s="13"/>
      <c r="I175" s="13"/>
      <c r="J175" s="1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2:23">
      <c r="B176" s="70"/>
      <c r="C176" s="32"/>
      <c r="D176" s="32"/>
      <c r="E176" s="70"/>
      <c r="F176" s="32"/>
      <c r="G176" s="32"/>
      <c r="H176" s="13"/>
      <c r="I176" s="13"/>
      <c r="J176" s="1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2:23">
      <c r="B177" s="70"/>
      <c r="C177" s="32"/>
      <c r="D177" s="32"/>
      <c r="E177" s="70"/>
      <c r="F177" s="32"/>
      <c r="G177" s="32"/>
      <c r="H177" s="13"/>
      <c r="I177" s="13"/>
      <c r="J177" s="1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2:23">
      <c r="B178" s="70"/>
      <c r="C178" s="32"/>
      <c r="D178" s="32"/>
      <c r="E178" s="70"/>
      <c r="F178" s="32"/>
      <c r="G178" s="32"/>
      <c r="H178" s="13"/>
      <c r="I178" s="13"/>
      <c r="J178" s="1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2:23">
      <c r="B179" s="70"/>
      <c r="C179" s="32"/>
      <c r="D179" s="32"/>
      <c r="E179" s="70"/>
      <c r="F179" s="32"/>
      <c r="G179" s="32"/>
      <c r="H179" s="13"/>
      <c r="I179" s="13"/>
      <c r="J179" s="1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2:23">
      <c r="B180" s="70"/>
      <c r="C180" s="32"/>
      <c r="D180" s="32"/>
      <c r="E180" s="70"/>
      <c r="F180" s="32"/>
      <c r="G180" s="32"/>
      <c r="H180" s="13"/>
      <c r="I180" s="13"/>
      <c r="J180" s="1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2:23">
      <c r="B181" s="70"/>
      <c r="C181" s="32"/>
      <c r="D181" s="32"/>
      <c r="E181" s="70"/>
      <c r="F181" s="32"/>
      <c r="G181" s="32"/>
      <c r="H181" s="13"/>
      <c r="I181" s="13"/>
      <c r="J181" s="14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2:23">
      <c r="B182" s="70"/>
      <c r="C182" s="32"/>
      <c r="D182" s="32"/>
      <c r="E182" s="70"/>
      <c r="F182" s="32"/>
      <c r="G182" s="32"/>
      <c r="H182" s="13"/>
      <c r="I182" s="13"/>
      <c r="J182" s="14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2:23">
      <c r="B183" s="70"/>
      <c r="C183" s="32"/>
      <c r="D183" s="32"/>
      <c r="E183" s="70"/>
      <c r="F183" s="32"/>
      <c r="G183" s="32"/>
      <c r="H183" s="13"/>
      <c r="I183" s="13"/>
      <c r="J183" s="1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2:23">
      <c r="B184" s="70"/>
      <c r="C184" s="32"/>
      <c r="D184" s="32"/>
      <c r="E184" s="70"/>
      <c r="F184" s="32"/>
      <c r="G184" s="32"/>
      <c r="H184" s="13"/>
      <c r="I184" s="13"/>
      <c r="J184" s="1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2:23">
      <c r="B185" s="70"/>
      <c r="C185" s="32"/>
      <c r="D185" s="32"/>
      <c r="E185" s="70"/>
      <c r="F185" s="32"/>
      <c r="G185" s="32"/>
      <c r="H185" s="13"/>
      <c r="I185" s="13"/>
      <c r="J185" s="1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2:23">
      <c r="B186" s="70"/>
      <c r="C186" s="32"/>
      <c r="D186" s="32"/>
      <c r="E186" s="70"/>
      <c r="F186" s="32"/>
      <c r="G186" s="32"/>
      <c r="H186" s="13"/>
      <c r="I186" s="13"/>
      <c r="J186" s="14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2:23">
      <c r="B187" s="70"/>
      <c r="C187" s="32"/>
      <c r="D187" s="32"/>
      <c r="E187" s="70"/>
      <c r="F187" s="32"/>
      <c r="G187" s="32"/>
      <c r="H187" s="13"/>
      <c r="I187" s="13"/>
      <c r="J187" s="14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2:23">
      <c r="B188" s="70"/>
      <c r="C188" s="32"/>
      <c r="D188" s="32"/>
      <c r="E188" s="70"/>
      <c r="F188" s="32"/>
      <c r="G188" s="32"/>
      <c r="H188" s="13"/>
      <c r="I188" s="13"/>
      <c r="J188" s="1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2:23">
      <c r="B189" s="70"/>
      <c r="C189" s="32"/>
      <c r="D189" s="32"/>
      <c r="E189" s="70"/>
      <c r="F189" s="32"/>
      <c r="G189" s="32"/>
      <c r="H189" s="13"/>
      <c r="I189" s="13"/>
      <c r="J189" s="1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2:23">
      <c r="B190" s="70"/>
      <c r="C190" s="32"/>
      <c r="D190" s="32"/>
      <c r="E190" s="70"/>
      <c r="F190" s="32"/>
      <c r="G190" s="32"/>
      <c r="H190" s="13"/>
      <c r="I190" s="13"/>
      <c r="J190" s="1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2:23">
      <c r="B191" s="70"/>
      <c r="C191" s="32"/>
      <c r="D191" s="32"/>
      <c r="E191" s="70"/>
      <c r="F191" s="32"/>
      <c r="G191" s="32"/>
      <c r="H191" s="13"/>
      <c r="I191" s="13"/>
      <c r="J191" s="1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2:23">
      <c r="B192" s="70"/>
      <c r="C192" s="32"/>
      <c r="D192" s="32"/>
      <c r="E192" s="70"/>
      <c r="F192" s="32"/>
      <c r="G192" s="32"/>
      <c r="H192" s="13"/>
      <c r="I192" s="13"/>
      <c r="J192" s="1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2:23">
      <c r="B193" s="70"/>
      <c r="C193" s="32"/>
      <c r="D193" s="32"/>
      <c r="E193" s="70"/>
      <c r="F193" s="32"/>
      <c r="G193" s="32"/>
      <c r="H193" s="13"/>
      <c r="I193" s="13"/>
      <c r="J193" s="14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2:23">
      <c r="B194" s="70"/>
      <c r="C194" s="32"/>
      <c r="D194" s="32"/>
      <c r="E194" s="70"/>
      <c r="F194" s="32"/>
      <c r="G194" s="32"/>
      <c r="H194" s="13"/>
      <c r="I194" s="13"/>
      <c r="J194" s="1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2:23">
      <c r="B195" s="70"/>
      <c r="C195" s="32"/>
      <c r="D195" s="32"/>
      <c r="E195" s="70"/>
      <c r="F195" s="32"/>
      <c r="G195" s="32"/>
      <c r="H195" s="13"/>
      <c r="I195" s="13"/>
      <c r="J195" s="14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2:23">
      <c r="B196" s="70"/>
      <c r="C196" s="32"/>
      <c r="D196" s="32"/>
      <c r="E196" s="70"/>
      <c r="F196" s="32"/>
      <c r="G196" s="32"/>
      <c r="H196" s="13"/>
      <c r="I196" s="13"/>
      <c r="J196" s="14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2:23">
      <c r="B197" s="70"/>
      <c r="C197" s="32"/>
      <c r="D197" s="32"/>
      <c r="E197" s="70"/>
      <c r="F197" s="32"/>
      <c r="G197" s="32"/>
      <c r="H197" s="13"/>
      <c r="I197" s="13"/>
      <c r="J197" s="1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2:23">
      <c r="B198" s="70"/>
      <c r="C198" s="32"/>
      <c r="D198" s="32"/>
      <c r="E198" s="70"/>
      <c r="F198" s="32"/>
      <c r="G198" s="32"/>
      <c r="H198" s="13"/>
      <c r="I198" s="13"/>
      <c r="J198" s="1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2:23">
      <c r="B199" s="70"/>
      <c r="C199" s="32"/>
      <c r="D199" s="32"/>
      <c r="E199" s="70"/>
      <c r="F199" s="32"/>
      <c r="G199" s="32"/>
      <c r="H199" s="13"/>
      <c r="I199" s="13"/>
      <c r="J199" s="1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2:23">
      <c r="B200" s="70"/>
      <c r="C200" s="32"/>
      <c r="D200" s="32"/>
      <c r="E200" s="70"/>
      <c r="F200" s="32"/>
      <c r="G200" s="32"/>
      <c r="H200" s="13"/>
      <c r="I200" s="13"/>
      <c r="J200" s="14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2:23">
      <c r="B201" s="70"/>
      <c r="C201" s="32"/>
      <c r="D201" s="32"/>
      <c r="E201" s="70"/>
      <c r="F201" s="32"/>
      <c r="G201" s="32"/>
      <c r="H201" s="13"/>
      <c r="I201" s="13"/>
      <c r="J201" s="1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2:23">
      <c r="B202" s="70"/>
      <c r="C202" s="32"/>
      <c r="D202" s="32"/>
      <c r="E202" s="70"/>
      <c r="F202" s="32"/>
      <c r="G202" s="32"/>
      <c r="H202" s="13"/>
      <c r="I202" s="13"/>
      <c r="J202" s="1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2:23">
      <c r="B203" s="70"/>
      <c r="C203" s="32"/>
      <c r="D203" s="32"/>
      <c r="E203" s="70"/>
      <c r="F203" s="32"/>
      <c r="G203" s="32"/>
      <c r="H203" s="13"/>
      <c r="I203" s="13"/>
      <c r="J203" s="14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2:23">
      <c r="B204" s="70"/>
      <c r="C204" s="32"/>
      <c r="D204" s="32"/>
      <c r="E204" s="70"/>
      <c r="F204" s="32"/>
      <c r="G204" s="32"/>
      <c r="H204" s="13"/>
      <c r="I204" s="13"/>
      <c r="J204" s="1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2:23">
      <c r="B205" s="70"/>
      <c r="C205" s="32"/>
      <c r="D205" s="32"/>
      <c r="E205" s="70"/>
      <c r="F205" s="32"/>
      <c r="G205" s="32"/>
      <c r="H205" s="13"/>
      <c r="I205" s="13"/>
      <c r="J205" s="14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2:23">
      <c r="B206" s="70"/>
      <c r="C206" s="32"/>
      <c r="D206" s="32"/>
      <c r="E206" s="70"/>
      <c r="F206" s="32"/>
      <c r="G206" s="32"/>
      <c r="H206" s="13"/>
      <c r="I206" s="13"/>
      <c r="J206" s="1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2:23">
      <c r="B207" s="70"/>
      <c r="C207" s="32"/>
      <c r="D207" s="32"/>
      <c r="E207" s="70"/>
      <c r="F207" s="32"/>
      <c r="G207" s="32"/>
      <c r="H207" s="13"/>
      <c r="I207" s="13"/>
      <c r="J207" s="1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2:23">
      <c r="B208" s="70"/>
      <c r="C208" s="32"/>
      <c r="D208" s="32"/>
      <c r="E208" s="70"/>
      <c r="F208" s="32"/>
      <c r="G208" s="32"/>
      <c r="H208" s="13"/>
      <c r="I208" s="13"/>
      <c r="J208" s="1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2:23">
      <c r="B209" s="70"/>
      <c r="C209" s="32"/>
      <c r="D209" s="32"/>
      <c r="E209" s="70"/>
      <c r="F209" s="32"/>
      <c r="G209" s="32"/>
      <c r="H209" s="13"/>
      <c r="I209" s="13"/>
      <c r="J209" s="1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2:23">
      <c r="B210" s="70"/>
      <c r="C210" s="32"/>
      <c r="D210" s="32"/>
      <c r="E210" s="70"/>
      <c r="F210" s="32"/>
      <c r="G210" s="32"/>
      <c r="H210" s="13"/>
      <c r="I210" s="13"/>
      <c r="J210" s="1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2:23">
      <c r="B211" s="70"/>
      <c r="C211" s="32"/>
      <c r="D211" s="32"/>
      <c r="E211" s="70"/>
      <c r="F211" s="32"/>
      <c r="G211" s="32"/>
      <c r="H211" s="13"/>
      <c r="I211" s="13"/>
      <c r="J211" s="14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2:23">
      <c r="B212" s="70"/>
      <c r="C212" s="32"/>
      <c r="D212" s="32"/>
      <c r="E212" s="70"/>
      <c r="F212" s="32"/>
      <c r="G212" s="32"/>
      <c r="H212" s="13"/>
      <c r="I212" s="13"/>
      <c r="J212" s="14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2:23">
      <c r="B213" s="70"/>
      <c r="C213" s="32"/>
      <c r="D213" s="32"/>
      <c r="E213" s="70"/>
      <c r="F213" s="32"/>
      <c r="G213" s="32"/>
      <c r="H213" s="13"/>
      <c r="I213" s="13"/>
      <c r="J213" s="14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2:23">
      <c r="B214" s="70"/>
      <c r="C214" s="32"/>
      <c r="D214" s="32"/>
      <c r="E214" s="70"/>
      <c r="F214" s="32"/>
      <c r="G214" s="32"/>
      <c r="H214" s="13"/>
      <c r="I214" s="13"/>
      <c r="J214" s="1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2:23">
      <c r="B215" s="70"/>
      <c r="C215" s="32"/>
      <c r="D215" s="32"/>
      <c r="E215" s="70"/>
      <c r="F215" s="32"/>
      <c r="G215" s="32"/>
      <c r="H215" s="13"/>
      <c r="I215" s="13"/>
      <c r="J215" s="1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2:23">
      <c r="B216" s="70"/>
      <c r="C216" s="32"/>
      <c r="D216" s="32"/>
      <c r="E216" s="70"/>
      <c r="F216" s="32"/>
      <c r="G216" s="32"/>
      <c r="H216" s="13"/>
      <c r="I216" s="13"/>
      <c r="J216" s="14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2:23">
      <c r="B217" s="70"/>
      <c r="C217" s="32"/>
      <c r="D217" s="32"/>
      <c r="E217" s="70"/>
      <c r="F217" s="32"/>
      <c r="G217" s="32"/>
      <c r="H217" s="13"/>
      <c r="I217" s="13"/>
      <c r="J217" s="1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2:23">
      <c r="B218" s="70"/>
      <c r="C218" s="32"/>
      <c r="D218" s="32"/>
      <c r="E218" s="70"/>
      <c r="F218" s="32"/>
      <c r="G218" s="32"/>
      <c r="H218" s="13"/>
      <c r="I218" s="13"/>
      <c r="J218" s="14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2:23">
      <c r="B219" s="70"/>
      <c r="C219" s="32"/>
      <c r="D219" s="32"/>
      <c r="E219" s="70"/>
      <c r="F219" s="32"/>
      <c r="G219" s="32"/>
      <c r="H219" s="13"/>
      <c r="I219" s="13"/>
      <c r="J219" s="14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2:23">
      <c r="B220" s="70"/>
      <c r="C220" s="32"/>
      <c r="D220" s="32"/>
      <c r="E220" s="70"/>
      <c r="F220" s="32"/>
      <c r="G220" s="32"/>
      <c r="H220" s="13"/>
      <c r="I220" s="13"/>
      <c r="J220" s="1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2:23">
      <c r="B221" s="70"/>
      <c r="C221" s="32"/>
      <c r="D221" s="32"/>
      <c r="E221" s="70"/>
      <c r="F221" s="32"/>
      <c r="G221" s="32"/>
      <c r="H221" s="13"/>
      <c r="I221" s="13"/>
      <c r="J221" s="1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2:23">
      <c r="B222" s="70"/>
      <c r="C222" s="32"/>
      <c r="D222" s="32"/>
      <c r="E222" s="70"/>
      <c r="F222" s="32"/>
      <c r="G222" s="32"/>
      <c r="H222" s="13"/>
      <c r="I222" s="13"/>
      <c r="J222" s="14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2:23">
      <c r="B223" s="70"/>
      <c r="C223" s="32"/>
      <c r="D223" s="32"/>
      <c r="E223" s="70"/>
      <c r="F223" s="32"/>
      <c r="G223" s="32"/>
      <c r="H223" s="13"/>
      <c r="I223" s="13"/>
      <c r="J223" s="14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2:23">
      <c r="B224" s="70"/>
      <c r="C224" s="32"/>
      <c r="D224" s="32"/>
      <c r="E224" s="70"/>
      <c r="F224" s="32"/>
      <c r="G224" s="32"/>
      <c r="H224" s="13"/>
      <c r="I224" s="13"/>
      <c r="J224" s="14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2:23">
      <c r="B225" s="70"/>
      <c r="C225" s="32"/>
      <c r="D225" s="32"/>
      <c r="E225" s="70"/>
      <c r="F225" s="32"/>
      <c r="G225" s="32"/>
      <c r="H225" s="13"/>
      <c r="I225" s="13"/>
      <c r="J225" s="14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2:23">
      <c r="B226" s="70"/>
      <c r="C226" s="32"/>
      <c r="D226" s="32"/>
      <c r="E226" s="70"/>
      <c r="F226" s="32"/>
      <c r="G226" s="32"/>
      <c r="H226" s="13"/>
      <c r="I226" s="13"/>
      <c r="J226" s="14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2:23">
      <c r="B227" s="70"/>
      <c r="C227" s="32"/>
      <c r="D227" s="32"/>
      <c r="E227" s="70"/>
      <c r="F227" s="32"/>
      <c r="G227" s="32"/>
      <c r="H227" s="13"/>
      <c r="I227" s="13"/>
      <c r="J227" s="1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2:23">
      <c r="B228" s="70"/>
      <c r="C228" s="32"/>
      <c r="D228" s="32"/>
      <c r="E228" s="70"/>
      <c r="F228" s="32"/>
      <c r="G228" s="32"/>
      <c r="H228" s="13"/>
      <c r="I228" s="13"/>
      <c r="J228" s="1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2:23">
      <c r="B229" s="70"/>
      <c r="C229" s="32"/>
      <c r="D229" s="32"/>
      <c r="E229" s="70"/>
      <c r="F229" s="32"/>
      <c r="G229" s="32"/>
      <c r="H229" s="13"/>
      <c r="I229" s="13"/>
      <c r="J229" s="1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2:23">
      <c r="B230" s="70"/>
      <c r="C230" s="32"/>
      <c r="D230" s="32"/>
      <c r="E230" s="70"/>
      <c r="F230" s="32"/>
      <c r="G230" s="32"/>
      <c r="H230" s="13"/>
      <c r="I230" s="13"/>
      <c r="J230" s="1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2:23">
      <c r="B231" s="70"/>
      <c r="C231" s="32"/>
      <c r="D231" s="32"/>
      <c r="E231" s="70"/>
      <c r="F231" s="32"/>
      <c r="G231" s="32"/>
      <c r="H231" s="13"/>
      <c r="I231" s="13"/>
      <c r="J231" s="1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2:23">
      <c r="B232" s="70"/>
      <c r="C232" s="32"/>
      <c r="D232" s="32"/>
      <c r="E232" s="70"/>
      <c r="F232" s="32"/>
      <c r="G232" s="32"/>
      <c r="H232" s="13"/>
      <c r="I232" s="13"/>
      <c r="J232" s="14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2:23">
      <c r="B233" s="70"/>
      <c r="C233" s="32"/>
      <c r="D233" s="32"/>
      <c r="E233" s="70"/>
      <c r="F233" s="32"/>
      <c r="G233" s="32"/>
      <c r="H233" s="13"/>
      <c r="I233" s="13"/>
      <c r="J233" s="1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2:23">
      <c r="B234" s="70"/>
      <c r="C234" s="32"/>
      <c r="D234" s="32"/>
      <c r="E234" s="70"/>
      <c r="F234" s="32"/>
      <c r="G234" s="32"/>
      <c r="H234" s="13"/>
      <c r="I234" s="13"/>
      <c r="J234" s="1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2:23">
      <c r="B235" s="70"/>
      <c r="C235" s="32"/>
      <c r="D235" s="32"/>
      <c r="E235" s="70"/>
      <c r="F235" s="32"/>
      <c r="G235" s="32"/>
      <c r="H235" s="13"/>
      <c r="I235" s="13"/>
      <c r="J235" s="14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2:23">
      <c r="B236" s="70"/>
      <c r="C236" s="32"/>
      <c r="D236" s="32"/>
      <c r="E236" s="70"/>
      <c r="F236" s="32"/>
      <c r="G236" s="32"/>
      <c r="H236" s="13"/>
      <c r="I236" s="13"/>
      <c r="J236" s="1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2:23">
      <c r="B237" s="70"/>
      <c r="C237" s="32"/>
      <c r="D237" s="32"/>
      <c r="E237" s="70"/>
      <c r="F237" s="32"/>
      <c r="G237" s="32"/>
      <c r="H237" s="13"/>
      <c r="I237" s="13"/>
      <c r="J237" s="1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2:23">
      <c r="B238" s="70"/>
      <c r="C238" s="32"/>
      <c r="D238" s="32"/>
      <c r="E238" s="70"/>
      <c r="F238" s="32"/>
      <c r="G238" s="32"/>
      <c r="H238" s="13"/>
      <c r="I238" s="13"/>
      <c r="J238" s="14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2:23">
      <c r="B239" s="70"/>
      <c r="C239" s="32"/>
      <c r="D239" s="32"/>
      <c r="E239" s="70"/>
      <c r="F239" s="32"/>
      <c r="G239" s="32"/>
      <c r="H239" s="13"/>
      <c r="I239" s="13"/>
      <c r="J239" s="1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2:23">
      <c r="B240" s="70"/>
      <c r="C240" s="32"/>
      <c r="D240" s="32"/>
      <c r="E240" s="70"/>
      <c r="F240" s="32"/>
      <c r="G240" s="32"/>
      <c r="H240" s="13"/>
      <c r="I240" s="13"/>
      <c r="J240" s="1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2:23">
      <c r="B241" s="70"/>
      <c r="C241" s="32"/>
      <c r="D241" s="32"/>
      <c r="E241" s="70"/>
      <c r="F241" s="32"/>
      <c r="G241" s="32"/>
      <c r="H241" s="13"/>
      <c r="I241" s="13"/>
      <c r="J241" s="14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2:23">
      <c r="B242" s="70"/>
      <c r="C242" s="32"/>
      <c r="D242" s="32"/>
      <c r="E242" s="70"/>
      <c r="F242" s="32"/>
      <c r="G242" s="32"/>
      <c r="H242" s="13"/>
      <c r="I242" s="13"/>
      <c r="J242" s="1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2:23">
      <c r="B243" s="70"/>
      <c r="C243" s="32"/>
      <c r="D243" s="32"/>
      <c r="E243" s="70"/>
      <c r="F243" s="32"/>
      <c r="G243" s="32"/>
      <c r="H243" s="13"/>
      <c r="I243" s="13"/>
      <c r="J243" s="14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2:23">
      <c r="B244" s="70"/>
      <c r="C244" s="32"/>
      <c r="D244" s="32"/>
      <c r="E244" s="70"/>
      <c r="F244" s="32"/>
      <c r="G244" s="32"/>
      <c r="H244" s="13"/>
      <c r="I244" s="13"/>
      <c r="J244" s="1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2:23">
      <c r="B245" s="70"/>
      <c r="C245" s="32"/>
      <c r="D245" s="32"/>
      <c r="E245" s="70"/>
      <c r="F245" s="32"/>
      <c r="G245" s="32"/>
      <c r="H245" s="13"/>
      <c r="I245" s="13"/>
      <c r="J245" s="1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2:23">
      <c r="B246" s="70"/>
      <c r="C246" s="32"/>
      <c r="D246" s="32"/>
      <c r="E246" s="70"/>
      <c r="F246" s="32"/>
      <c r="G246" s="32"/>
      <c r="H246" s="13"/>
      <c r="I246" s="13"/>
      <c r="J246" s="14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2:23">
      <c r="B247" s="70"/>
      <c r="C247" s="32"/>
      <c r="D247" s="32"/>
      <c r="E247" s="70"/>
      <c r="F247" s="32"/>
      <c r="G247" s="32"/>
      <c r="H247" s="13"/>
      <c r="I247" s="13"/>
      <c r="J247" s="14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2:23">
      <c r="B248" s="70"/>
      <c r="C248" s="32"/>
      <c r="D248" s="32"/>
      <c r="E248" s="70"/>
      <c r="F248" s="32"/>
      <c r="G248" s="32"/>
      <c r="H248" s="13"/>
      <c r="I248" s="13"/>
      <c r="J248" s="14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2:23">
      <c r="B249" s="70"/>
      <c r="C249" s="32"/>
      <c r="D249" s="32"/>
      <c r="E249" s="70"/>
      <c r="F249" s="32"/>
      <c r="G249" s="32"/>
      <c r="H249" s="13"/>
      <c r="I249" s="13"/>
      <c r="J249" s="14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2:23">
      <c r="B250" s="70"/>
      <c r="C250" s="32"/>
      <c r="D250" s="32"/>
      <c r="E250" s="70"/>
      <c r="F250" s="32"/>
      <c r="G250" s="32"/>
      <c r="H250" s="13"/>
      <c r="I250" s="13"/>
      <c r="J250" s="14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2:23">
      <c r="B251" s="70"/>
      <c r="C251" s="32"/>
      <c r="D251" s="32"/>
      <c r="E251" s="70"/>
      <c r="F251" s="32"/>
      <c r="G251" s="32"/>
      <c r="H251" s="13"/>
      <c r="I251" s="13"/>
      <c r="J251" s="14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2:23">
      <c r="B252" s="70"/>
      <c r="C252" s="32"/>
      <c r="D252" s="32"/>
      <c r="E252" s="70"/>
      <c r="F252" s="32"/>
      <c r="G252" s="32"/>
      <c r="H252" s="13"/>
      <c r="I252" s="13"/>
      <c r="J252" s="14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2:23">
      <c r="B253" s="70"/>
      <c r="C253" s="32"/>
      <c r="D253" s="32"/>
      <c r="E253" s="70"/>
      <c r="F253" s="32"/>
      <c r="G253" s="32"/>
      <c r="H253" s="13"/>
      <c r="I253" s="13"/>
      <c r="J253" s="14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2:23">
      <c r="B254" s="70"/>
      <c r="C254" s="32"/>
      <c r="D254" s="32"/>
      <c r="E254" s="70"/>
      <c r="F254" s="32"/>
      <c r="G254" s="32"/>
      <c r="H254" s="13"/>
      <c r="I254" s="13"/>
      <c r="J254" s="14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2:23">
      <c r="B255" s="70"/>
      <c r="C255" s="32"/>
      <c r="D255" s="32"/>
      <c r="E255" s="70"/>
      <c r="F255" s="32"/>
      <c r="G255" s="32"/>
      <c r="H255" s="13"/>
      <c r="I255" s="13"/>
      <c r="J255" s="14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2:23">
      <c r="B256" s="70"/>
      <c r="C256" s="32"/>
      <c r="D256" s="32"/>
      <c r="E256" s="70"/>
      <c r="F256" s="32"/>
      <c r="G256" s="32"/>
      <c r="H256" s="13"/>
      <c r="I256" s="13"/>
      <c r="J256" s="14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2:23">
      <c r="B257" s="70"/>
      <c r="C257" s="32"/>
      <c r="D257" s="32"/>
      <c r="E257" s="70"/>
      <c r="F257" s="32"/>
      <c r="G257" s="32"/>
      <c r="H257" s="13"/>
      <c r="I257" s="13"/>
      <c r="J257" s="14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2:23">
      <c r="B258" s="70"/>
      <c r="C258" s="32"/>
      <c r="D258" s="32"/>
      <c r="E258" s="70"/>
      <c r="F258" s="32"/>
      <c r="G258" s="32"/>
      <c r="H258" s="13"/>
      <c r="I258" s="13"/>
      <c r="J258" s="14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2:23">
      <c r="B259" s="70"/>
      <c r="C259" s="32"/>
      <c r="D259" s="32"/>
      <c r="E259" s="70"/>
      <c r="F259" s="32"/>
      <c r="G259" s="32"/>
      <c r="H259" s="13"/>
      <c r="I259" s="13"/>
      <c r="J259" s="1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2:23">
      <c r="B260" s="70"/>
      <c r="C260" s="32"/>
      <c r="D260" s="32"/>
      <c r="E260" s="70"/>
      <c r="F260" s="32"/>
      <c r="G260" s="32"/>
      <c r="H260" s="13"/>
      <c r="I260" s="13"/>
      <c r="J260" s="14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2:23">
      <c r="B261" s="70"/>
      <c r="C261" s="32"/>
      <c r="D261" s="32"/>
      <c r="E261" s="70"/>
      <c r="F261" s="32"/>
      <c r="G261" s="32"/>
      <c r="H261" s="13"/>
      <c r="I261" s="13"/>
      <c r="J261" s="14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2:23">
      <c r="B262" s="70"/>
      <c r="C262" s="32"/>
      <c r="D262" s="32"/>
      <c r="E262" s="70"/>
      <c r="F262" s="32"/>
      <c r="G262" s="32"/>
      <c r="H262" s="13"/>
      <c r="I262" s="13"/>
      <c r="J262" s="14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2:23">
      <c r="B263" s="70"/>
      <c r="C263" s="32"/>
      <c r="D263" s="32"/>
      <c r="E263" s="70"/>
      <c r="F263" s="32"/>
      <c r="G263" s="32"/>
      <c r="H263" s="13"/>
      <c r="I263" s="13"/>
      <c r="J263" s="14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2:23">
      <c r="B264" s="70"/>
      <c r="C264" s="32"/>
      <c r="D264" s="32"/>
      <c r="E264" s="70"/>
      <c r="F264" s="32"/>
      <c r="G264" s="32"/>
      <c r="H264" s="13"/>
      <c r="I264" s="13"/>
      <c r="J264" s="14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2:23">
      <c r="B265" s="70"/>
      <c r="C265" s="32"/>
      <c r="D265" s="32"/>
      <c r="E265" s="70"/>
      <c r="F265" s="32"/>
      <c r="G265" s="32"/>
      <c r="H265" s="13"/>
      <c r="I265" s="13"/>
      <c r="J265" s="14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2:23">
      <c r="B266" s="70"/>
      <c r="C266" s="32"/>
      <c r="D266" s="32"/>
      <c r="E266" s="70"/>
      <c r="F266" s="32"/>
      <c r="G266" s="32"/>
      <c r="H266" s="13"/>
      <c r="I266" s="13"/>
      <c r="J266" s="14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2:23">
      <c r="B267" s="70"/>
      <c r="C267" s="32"/>
      <c r="D267" s="32"/>
      <c r="E267" s="70"/>
      <c r="F267" s="32"/>
      <c r="G267" s="32"/>
      <c r="H267" s="13"/>
      <c r="I267" s="13"/>
      <c r="J267" s="14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2:23">
      <c r="B268" s="70"/>
      <c r="C268" s="32"/>
      <c r="D268" s="32"/>
      <c r="E268" s="70"/>
      <c r="F268" s="32"/>
      <c r="G268" s="32"/>
      <c r="H268" s="13"/>
      <c r="I268" s="13"/>
      <c r="J268" s="14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2:23">
      <c r="B269" s="70"/>
      <c r="C269" s="32"/>
      <c r="D269" s="32"/>
      <c r="E269" s="70"/>
      <c r="F269" s="32"/>
      <c r="G269" s="32"/>
      <c r="H269" s="13"/>
      <c r="I269" s="13"/>
      <c r="J269" s="14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2:23">
      <c r="B270" s="70"/>
      <c r="C270" s="32"/>
      <c r="D270" s="32"/>
      <c r="E270" s="70"/>
      <c r="F270" s="32"/>
      <c r="G270" s="32"/>
      <c r="H270" s="13"/>
      <c r="I270" s="13"/>
      <c r="J270" s="14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2:23">
      <c r="B271" s="70"/>
      <c r="C271" s="32"/>
      <c r="D271" s="32"/>
      <c r="E271" s="70"/>
      <c r="F271" s="32"/>
      <c r="G271" s="32"/>
      <c r="H271" s="13"/>
      <c r="I271" s="13"/>
      <c r="J271" s="14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2:23">
      <c r="B272" s="70"/>
      <c r="C272" s="32"/>
      <c r="D272" s="32"/>
      <c r="E272" s="70"/>
      <c r="F272" s="32"/>
      <c r="G272" s="32"/>
      <c r="H272" s="13"/>
      <c r="I272" s="13"/>
      <c r="J272" s="14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2:23">
      <c r="B273" s="70"/>
      <c r="C273" s="32"/>
      <c r="D273" s="32"/>
      <c r="E273" s="70"/>
      <c r="F273" s="32"/>
      <c r="G273" s="32"/>
      <c r="H273" s="13"/>
      <c r="I273" s="13"/>
      <c r="J273" s="14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Admin</cp:lastModifiedBy>
  <dcterms:created xsi:type="dcterms:W3CDTF">2025-04-28T08:39:25Z</dcterms:created>
  <dcterms:modified xsi:type="dcterms:W3CDTF">2025-05-02T21:00:32Z</dcterms:modified>
</cp:coreProperties>
</file>