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zapatan\Desktop\INFORMACION PARA CEACO\4to trim 2025\consolidado\"/>
    </mc:Choice>
  </mc:AlternateContent>
  <bookViews>
    <workbookView xWindow="0" yWindow="0" windowWidth="28800" windowHeight="13020"/>
  </bookViews>
  <sheets>
    <sheet name="ESTADO DE ACTIVIDADES 1" sheetId="1" r:id="rId1"/>
  </sheets>
  <externalReferences>
    <externalReference r:id="rId2"/>
  </externalReferences>
  <definedNames>
    <definedName name="_xlnm.Print_Area" localSheetId="0">'ESTADO DE ACTIVIDADES 1'!$B$2:$D$79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7" i="1" l="1"/>
  <c r="C67" i="1"/>
  <c r="D61" i="1"/>
  <c r="C61" i="1"/>
  <c r="D54" i="1"/>
  <c r="C54" i="1"/>
  <c r="D49" i="1"/>
  <c r="C49" i="1"/>
  <c r="D38" i="1"/>
  <c r="C38" i="1"/>
  <c r="C70" i="1" s="1"/>
  <c r="C72" i="1" s="1"/>
  <c r="D33" i="1"/>
  <c r="D70" i="1" s="1"/>
  <c r="C33" i="1"/>
  <c r="D30" i="1"/>
  <c r="C30" i="1"/>
  <c r="D23" i="1"/>
  <c r="C23" i="1"/>
  <c r="D19" i="1"/>
  <c r="C19" i="1"/>
  <c r="D10" i="1"/>
  <c r="C10" i="1"/>
  <c r="B2" i="1"/>
  <c r="D72" i="1" l="1"/>
</calcChain>
</file>

<file path=xl/sharedStrings.xml><?xml version="1.0" encoding="utf-8"?>
<sst xmlns="http://schemas.openxmlformats.org/spreadsheetml/2006/main" count="59" uniqueCount="59">
  <si>
    <t>Gobierno del Estado de Oaxaca</t>
  </si>
  <si>
    <t>Estado de Actividades Consolidado</t>
  </si>
  <si>
    <t>Del 1 de enero al 31 de diciembre de 2025</t>
  </si>
  <si>
    <t xml:space="preserve"> (Pesos)</t>
  </si>
  <si>
    <t>Concepto</t>
  </si>
  <si>
    <t>INGRESOS Y OTROS BENEFICIOS</t>
  </si>
  <si>
    <t>Ingresos de Gestión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</si>
  <si>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</si>
  <si>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</si>
  <si>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</si>
  <si>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</si>
  <si>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</si>
  <si>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</si>
  <si>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 de Bienes y Prestación de Servicios</t>
  </si>
  <si>
    <t>Participaciones, Aportaciones, Convenios, Incentivos Derivados de la Colaboración Fiscal, Fondos Distintos de Aportaciones, Transferencias, Asignaciones, Subsidios y Subvenciones, y Pensiones y Jubilaciones</t>
  </si>
  <si>
    <t>Participaciones,    Aportaciones,    Convenios,    Incentivos     Derivados    de    la Colaboración Fiscal y Fondos Distintos de Aportaciones</t>
  </si>
  <si>
    <t>Transferencias, Asignaciones, Subsidios y Subvenciones, y Pensiones y
Jubilaciones</t>
  </si>
  <si>
    <t>Otros Ingresos y Beneficios</t>
  </si>
  <si>
    <t>Ingresos Financieros</t>
  </si>
  <si>
    <t>Incremento por Variación de Inventarios</t>
  </si>
  <si>
    <t>Disminución del Exceso de Estimaciones por Pérdida o Deterioro u Obsolescencia</t>
  </si>
  <si>
    <t>Disminución del Exceso de Provisiones</t>
  </si>
  <si>
    <t>Otros Ingresos y Beneficios Varios</t>
  </si>
  <si>
    <t>Total de Ingresos y Otros Beneficios</t>
  </si>
  <si>
    <t>GASTOS Y OTRAS PÉRDIDAS</t>
  </si>
  <si>
    <t>Gastos de Funcionamiento</t>
  </si>
  <si>
    <t>Servicios Personales</t>
  </si>
  <si>
    <t>Materiales y Suministros</t>
  </si>
  <si>
    <t>Servicios Generales</t>
  </si>
  <si>
    <t>Transferencias, Asignaciones, Subsidios y Otras Ayudas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</si>
  <si>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</si>
  <si>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</si>
  <si>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</si>
  <si>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</si>
  <si>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</si>
  <si>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Contratos Análogos</t>
  </si>
  <si>
    <t xml:space="preserve">Transferencias a la Seguridad Social </t>
  </si>
  <si>
    <t>Donativos</t>
  </si>
  <si>
    <t>Transferencias al Exterior</t>
  </si>
  <si>
    <t>Participaciones y Aportaciones</t>
  </si>
  <si>
    <t>Participaciones</t>
  </si>
  <si>
    <t>Aportaciones</t>
  </si>
  <si>
    <t>Convenios</t>
  </si>
  <si>
    <t>Intereses, Comisiones y Otros Gastos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</si>
  <si>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</si>
  <si>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</si>
  <si>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</si>
  <si>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</si>
  <si>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</si>
  <si>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Otros Gastos y Pérdidas Extraordinarias</t>
  </si>
  <si>
    <t>Estimaciones, Depreciaciones, Deterioros, Obsolescencia y Amortizaciones</t>
  </si>
  <si>
    <t>Provisiones</t>
  </si>
  <si>
    <t>Disminución de Inventarios</t>
  </si>
  <si>
    <t>Otros Gastos</t>
  </si>
  <si>
    <t>Inversión Pública</t>
  </si>
  <si>
    <t>Inversión Pública no Capitalizable</t>
  </si>
  <si>
    <t>Total de Gastos y Otras Pérdidas</t>
  </si>
  <si>
    <t>Resultados del Ejercicio (Ahorro/ Desahorro)</t>
  </si>
  <si>
    <t>Bajo protesta de decir verdad declaramos que los Estados Financieros y sus Notas son razonablemente correctos y responsabilidad del emisor.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</si>
</sst>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7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9"/>
      <color theme="1"/>
      <name val="Monserat medium"/>
    </font>
    <font>
      <b/>
      <sz val="9"/>
      <color theme="1"/>
      <name val="Monserat medium"/>
    </font>
    <font>
      <b/>
      <sz val="10"/>
      <color theme="1"/>
      <name val="Monserat medium"/>
    </font>
    <font>
      <sz val="10"/>
      <color theme="1"/>
      <name val="Monserat medium"/>
    </font>
    <font>
      <b/>
      <sz val="10"/>
      <color rgb="FF000000"/>
      <name val="Monserat medium"/>
    </font>
  </fonts>
  <fills count="3">
    <fill>
      <patternFill patternType="none"/>
    </fill>
    <fill>
      <patternFill patternType="gray125"/>
    </fill>
    <fill>
      <patternFill patternType="solid">
        <fgColor rgb="FFBFBFBF"/>
        <bgColor rgb="FFBFBFBF"/>
      </patternFill>
    </fill>
  </fills>
  <borders count="9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39">
    <xf numFmtId="0" fontId="0" fillId="0" borderId="0" xfId="0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/>
    <xf numFmtId="43" fontId="3" fillId="0" borderId="0" xfId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43" fontId="4" fillId="0" borderId="0" xfId="1" applyFont="1" applyBorder="1" applyAlignment="1">
      <alignment horizontal="center" vertical="center" wrapText="1"/>
    </xf>
    <xf numFmtId="43" fontId="4" fillId="0" borderId="0" xfId="1" applyFont="1" applyBorder="1" applyAlignment="1">
      <alignment vertical="center" wrapText="1"/>
    </xf>
    <xf numFmtId="43" fontId="3" fillId="0" borderId="0" xfId="1" applyFont="1" applyBorder="1" applyAlignment="1">
      <alignment horizontal="center" vertical="center"/>
    </xf>
    <xf numFmtId="43" fontId="3" fillId="0" borderId="0" xfId="1" applyFont="1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 shrinkToFit="1"/>
    </xf>
    <xf numFmtId="1" fontId="4" fillId="2" borderId="2" xfId="0" applyNumberFormat="1" applyFont="1" applyFill="1" applyBorder="1" applyAlignment="1">
      <alignment horizontal="center" vertical="center" shrinkToFit="1"/>
    </xf>
    <xf numFmtId="0" fontId="4" fillId="0" borderId="3" xfId="0" applyFont="1" applyBorder="1" applyAlignment="1">
      <alignment horizontal="left" vertical="center" wrapText="1"/>
    </xf>
    <xf numFmtId="1" fontId="4" fillId="0" borderId="4" xfId="0" applyNumberFormat="1" applyFont="1" applyBorder="1" applyAlignment="1">
      <alignment horizontal="right" vertical="center" wrapText="1"/>
    </xf>
    <xf numFmtId="0" fontId="4" fillId="0" borderId="5" xfId="0" applyFont="1" applyBorder="1" applyAlignment="1">
      <alignment horizontal="left" vertical="center" wrapText="1" indent="2"/>
    </xf>
    <xf numFmtId="3" fontId="4" fillId="0" borderId="6" xfId="2" applyNumberFormat="1" applyFont="1" applyBorder="1" applyAlignment="1">
      <alignment horizontal="right" vertical="center" wrapText="1"/>
    </xf>
    <xf numFmtId="164" fontId="2" fillId="0" borderId="0" xfId="1" applyNumberFormat="1" applyFont="1"/>
    <xf numFmtId="164" fontId="2" fillId="0" borderId="0" xfId="0" applyNumberFormat="1" applyFont="1"/>
    <xf numFmtId="0" fontId="5" fillId="0" borderId="5" xfId="0" applyFont="1" applyBorder="1" applyAlignment="1">
      <alignment horizontal="left" vertical="center" wrapText="1" indent="4"/>
    </xf>
    <xf numFmtId="3" fontId="5" fillId="0" borderId="6" xfId="2" applyNumberFormat="1" applyFont="1" applyBorder="1" applyAlignment="1">
      <alignment horizontal="right" vertical="center" wrapText="1"/>
    </xf>
    <xf numFmtId="3" fontId="5" fillId="0" borderId="6" xfId="0" applyNumberFormat="1" applyFont="1" applyBorder="1" applyAlignment="1">
      <alignment horizontal="right" vertical="center" wrapText="1"/>
    </xf>
    <xf numFmtId="0" fontId="5" fillId="0" borderId="5" xfId="0" applyFont="1" applyBorder="1" applyAlignment="1">
      <alignment horizontal="left" vertical="center" wrapText="1" indent="3"/>
    </xf>
    <xf numFmtId="3" fontId="6" fillId="0" borderId="6" xfId="2" applyNumberFormat="1" applyFont="1" applyBorder="1" applyAlignment="1">
      <alignment horizontal="right" vertical="center" wrapText="1"/>
    </xf>
    <xf numFmtId="0" fontId="4" fillId="0" borderId="5" xfId="0" applyFont="1" applyBorder="1" applyAlignment="1">
      <alignment horizontal="left" vertical="center" wrapText="1"/>
    </xf>
    <xf numFmtId="3" fontId="4" fillId="0" borderId="6" xfId="0" applyNumberFormat="1" applyFont="1" applyBorder="1" applyAlignment="1">
      <alignment horizontal="right" vertical="center" wrapText="1"/>
    </xf>
    <xf numFmtId="0" fontId="4" fillId="0" borderId="5" xfId="0" applyFont="1" applyBorder="1" applyAlignment="1">
      <alignment horizontal="left" vertical="center" wrapText="1" indent="1"/>
    </xf>
    <xf numFmtId="0" fontId="4" fillId="0" borderId="7" xfId="0" applyFont="1" applyBorder="1" applyAlignment="1">
      <alignment horizontal="left" vertical="center" wrapText="1" indent="1"/>
    </xf>
    <xf numFmtId="3" fontId="4" fillId="0" borderId="8" xfId="2" applyNumberFormat="1" applyFont="1" applyBorder="1" applyAlignment="1">
      <alignment horizontal="right" vertical="center" wrapText="1"/>
    </xf>
    <xf numFmtId="3" fontId="4" fillId="0" borderId="8" xfId="0" applyNumberFormat="1" applyFont="1" applyBorder="1" applyAlignment="1">
      <alignment horizontal="right" vertical="center" wrapText="1"/>
    </xf>
    <xf numFmtId="3" fontId="4" fillId="0" borderId="0" xfId="2" applyNumberFormat="1" applyFont="1" applyAlignment="1">
      <alignment horizontal="right" vertical="center" wrapText="1"/>
    </xf>
    <xf numFmtId="3" fontId="4" fillId="0" borderId="0" xfId="0" applyNumberFormat="1" applyFont="1" applyBorder="1" applyAlignment="1">
      <alignment horizontal="right" vertical="center" wrapText="1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top" wrapText="1"/>
    </xf>
    <xf numFmtId="0" fontId="2" fillId="0" borderId="0" xfId="0" applyFont="1" applyBorder="1"/>
  </cellXfs>
  <cellStyles count="3">
    <cellStyle name="Millares" xfId="1" builtin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153008</xdr:colOff>
      <xdr:row>1</xdr:row>
      <xdr:rowOff>114300</xdr:rowOff>
    </xdr:from>
    <xdr:ext cx="1974725" cy="523398"/>
    <xdr:pic>
      <xdr:nvPicPr>
        <xdr:cNvPr id="2" name="Imagen 1">
          <a:extLst>
            <a:ext uri="{FF2B5EF4-FFF2-40B4-BE49-F238E27FC236}">
              <a16:creationId xmlns:a16="http://schemas.microsoft.com/office/drawing/2014/main" xmlns="" id="{16AD5AC0-1215-4ADA-8E03-12270743D7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58508" y="400050"/>
          <a:ext cx="1974725" cy="523398"/>
        </a:xfrm>
        <a:prstGeom prst="rect">
          <a:avLst/>
        </a:prstGeom>
      </xdr:spPr>
    </xdr:pic>
    <xdr:clientData/>
  </xdr:oneCellAnchor>
  <xdr:twoCellAnchor editAs="oneCell">
    <xdr:from>
      <xdr:col>1</xdr:col>
      <xdr:colOff>533400</xdr:colOff>
      <xdr:row>1</xdr:row>
      <xdr:rowOff>0</xdr:rowOff>
    </xdr:from>
    <xdr:to>
      <xdr:col>1</xdr:col>
      <xdr:colOff>1282675</xdr:colOff>
      <xdr:row>5</xdr:row>
      <xdr:rowOff>95250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F2FE1C7A-E1C5-4BDD-B5BC-C2FB2327CE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285750"/>
          <a:ext cx="749275" cy="704850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zapatan/Desktop/avance%20de%20gestion%20financiera/TRIMESTRES/2025/4to%20trimestre/cesar/0%20GEO/1.1%20ESTADOS_FINANCIEROS_GOBIERNO%20CONSOLIDADO%204TO%20TR%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ACTIVIDADES 1"/>
      <sheetName val="ESTADO DE SITUACIÓN FINAN 2"/>
      <sheetName val="E DE VARIACIÓN 3"/>
      <sheetName val="ESTADO DE CAMBIOS 4"/>
      <sheetName val="FLUJO DE EFECTIVO 5"/>
      <sheetName val="E ANALÍTICO DEL ACTIVO 6"/>
      <sheetName val="ANALITICO DE DEUDA 7"/>
      <sheetName val="ESF DETALLADO 8"/>
    </sheetNames>
    <sheetDataSet>
      <sheetData sheetId="0">
        <row r="5">
          <cell r="B5" t="str">
            <v>Del 1 de enero al 31 de diciembre de 2025</v>
          </cell>
        </row>
      </sheetData>
      <sheetData sheetId="1">
        <row r="2">
          <cell r="C2" t="str">
            <v>4to. Informe Trimestral de Avance de Gestión 2025</v>
          </cell>
        </row>
      </sheetData>
      <sheetData sheetId="2"/>
      <sheetData sheetId="3">
        <row r="2">
          <cell r="C2" t="str">
            <v>4to. Informe Trimestral de Avance de Gestión 2025</v>
          </cell>
        </row>
      </sheetData>
      <sheetData sheetId="4"/>
      <sheetData sheetId="5"/>
      <sheetData sheetId="6"/>
      <sheetData sheetId="7">
        <row r="25">
          <cell r="F25">
            <v>15850090.699999999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1014"/>
  <sheetViews>
    <sheetView showGridLines="0" tabSelected="1" zoomScaleNormal="100" zoomScaleSheetLayoutView="179" zoomScalePageLayoutView="90" workbookViewId="0"/>
  </sheetViews>
  <sheetFormatPr baseColWidth="10" defaultColWidth="14.28515625" defaultRowHeight="15" customHeight="1"/>
  <cols>
    <col min="1" max="1" width="2.42578125" style="4" customWidth="1"/>
    <col min="2" max="2" width="86.140625" style="1" customWidth="1"/>
    <col min="3" max="3" width="17.28515625" style="2" customWidth="1"/>
    <col min="4" max="4" width="16.28515625" style="3" customWidth="1"/>
    <col min="5" max="5" width="10.7109375" style="4" customWidth="1"/>
    <col min="6" max="6" width="16.140625" style="4" customWidth="1"/>
    <col min="7" max="17" width="10.7109375" style="4" customWidth="1"/>
    <col min="18" max="16384" width="14.28515625" style="4"/>
  </cols>
  <sheetData>
    <row r="1" spans="2:7" ht="22.5" customHeight="1"/>
    <row r="2" spans="2:7" s="7" customFormat="1" ht="12" customHeight="1">
      <c r="B2" s="5" t="str">
        <f>'[1]ESTADO DE SITUACIÓN FINAN 2'!C2</f>
        <v>4to. Informe Trimestral de Avance de Gestión 2025</v>
      </c>
      <c r="C2" s="5"/>
      <c r="D2" s="5"/>
      <c r="E2" s="6"/>
      <c r="F2" s="6"/>
      <c r="G2" s="6"/>
    </row>
    <row r="3" spans="2:7" s="7" customFormat="1" ht="12" customHeight="1">
      <c r="B3" s="8" t="s">
        <v>0</v>
      </c>
      <c r="C3" s="8"/>
      <c r="D3" s="8"/>
      <c r="E3" s="9"/>
      <c r="F3" s="9"/>
      <c r="G3" s="9"/>
    </row>
    <row r="4" spans="2:7" s="7" customFormat="1" ht="12" customHeight="1">
      <c r="B4" s="5" t="s">
        <v>1</v>
      </c>
      <c r="C4" s="5"/>
      <c r="D4" s="5"/>
    </row>
    <row r="5" spans="2:7" s="7" customFormat="1" ht="12" customHeight="1">
      <c r="B5" s="5" t="s">
        <v>2</v>
      </c>
      <c r="C5" s="5"/>
      <c r="D5" s="5"/>
    </row>
    <row r="6" spans="2:7" s="7" customFormat="1" ht="12" customHeight="1">
      <c r="B6" s="10" t="s">
        <v>3</v>
      </c>
      <c r="C6" s="10"/>
      <c r="D6" s="10"/>
    </row>
    <row r="7" spans="2:7" s="7" customFormat="1" ht="5.25" customHeight="1">
      <c r="B7" s="11"/>
      <c r="C7" s="11"/>
      <c r="D7" s="11"/>
    </row>
    <row r="8" spans="2:7" ht="12.75">
      <c r="B8" s="12" t="s">
        <v>4</v>
      </c>
      <c r="C8" s="13">
        <v>2025</v>
      </c>
      <c r="D8" s="13">
        <v>2024</v>
      </c>
    </row>
    <row r="9" spans="2:7" ht="12.75">
      <c r="B9" s="14" t="s">
        <v>5</v>
      </c>
      <c r="C9" s="15"/>
      <c r="D9" s="15"/>
    </row>
    <row r="10" spans="2:7" ht="12.75">
      <c r="B10" s="16" t="s">
        <v>6</v>
      </c>
      <c r="C10" s="17">
        <f>SUM(C11:C17)</f>
        <v>6912314158.8400002</v>
      </c>
      <c r="D10" s="17">
        <f>SUM(D11:D17)</f>
        <v>6570923501</v>
      </c>
      <c r="F10" s="18"/>
      <c r="G10" s="19"/>
    </row>
    <row r="11" spans="2:7" ht="12.75">
      <c r="B11" s="20" t="s">
        <v>7</v>
      </c>
      <c r="C11" s="21">
        <v>2422677822</v>
      </c>
      <c r="D11" s="22">
        <v>2141687266</v>
      </c>
      <c r="F11" s="18"/>
      <c r="G11" s="19"/>
    </row>
    <row r="12" spans="2:7" ht="12.75">
      <c r="B12" s="20" t="s">
        <v>8</v>
      </c>
      <c r="C12" s="21">
        <v>0</v>
      </c>
      <c r="D12" s="22">
        <v>0</v>
      </c>
      <c r="F12" s="18"/>
      <c r="G12" s="19"/>
    </row>
    <row r="13" spans="2:7" ht="33" customHeight="1">
      <c r="B13" s="20" t="s">
        <v>9</v>
      </c>
      <c r="C13" s="21">
        <v>0</v>
      </c>
      <c r="D13" s="22">
        <v>0</v>
      </c>
      <c r="F13" s="18"/>
      <c r="G13" s="19"/>
    </row>
    <row r="14" spans="2:7" ht="12.75">
      <c r="B14" s="20" t="s">
        <v>10</v>
      </c>
      <c r="C14" s="21">
        <v>2963447054.6900001</v>
      </c>
      <c r="D14" s="22">
        <v>2684562620</v>
      </c>
      <c r="F14" s="18"/>
      <c r="G14" s="19"/>
    </row>
    <row r="15" spans="2:7" ht="12.75">
      <c r="B15" s="20" t="s">
        <v>11</v>
      </c>
      <c r="C15" s="21">
        <v>858110076.05999994</v>
      </c>
      <c r="D15" s="22">
        <v>998289283</v>
      </c>
      <c r="F15" s="18"/>
      <c r="G15" s="19"/>
    </row>
    <row r="16" spans="2:7" ht="12.75">
      <c r="B16" s="20" t="s">
        <v>12</v>
      </c>
      <c r="C16" s="21">
        <v>668079206.09000003</v>
      </c>
      <c r="D16" s="22">
        <v>746384332</v>
      </c>
      <c r="F16" s="18"/>
      <c r="G16" s="19"/>
    </row>
    <row r="17" spans="2:7" ht="12.75">
      <c r="B17" s="20" t="s">
        <v>13</v>
      </c>
      <c r="C17" s="21">
        <v>0</v>
      </c>
      <c r="D17" s="22">
        <v>0</v>
      </c>
      <c r="F17" s="18"/>
      <c r="G17" s="19"/>
    </row>
    <row r="18" spans="2:7" ht="6" customHeight="1">
      <c r="B18" s="23"/>
      <c r="C18" s="21"/>
      <c r="D18" s="22"/>
      <c r="F18" s="18"/>
      <c r="G18" s="19"/>
    </row>
    <row r="19" spans="2:7" ht="38.25">
      <c r="B19" s="16" t="s">
        <v>14</v>
      </c>
      <c r="C19" s="24">
        <f>SUM(C20:C21)</f>
        <v>98687732881.050003</v>
      </c>
      <c r="D19" s="24">
        <f>SUM(D20:D21)</f>
        <v>102801421576</v>
      </c>
      <c r="F19" s="18"/>
      <c r="G19" s="19"/>
    </row>
    <row r="20" spans="2:7" ht="25.5">
      <c r="B20" s="20" t="s">
        <v>15</v>
      </c>
      <c r="C20" s="21">
        <v>95010658754.270004</v>
      </c>
      <c r="D20" s="22">
        <v>99710670136</v>
      </c>
      <c r="F20" s="18"/>
      <c r="G20" s="19"/>
    </row>
    <row r="21" spans="2:7" ht="25.5">
      <c r="B21" s="20" t="s">
        <v>16</v>
      </c>
      <c r="C21" s="21">
        <v>3677074126.7800002</v>
      </c>
      <c r="D21" s="22">
        <v>3090751440</v>
      </c>
      <c r="F21" s="18"/>
      <c r="G21" s="19"/>
    </row>
    <row r="22" spans="2:7" ht="6" customHeight="1">
      <c r="B22" s="23"/>
      <c r="C22" s="21"/>
      <c r="D22" s="22"/>
      <c r="F22" s="18"/>
      <c r="G22" s="19"/>
    </row>
    <row r="23" spans="2:7" ht="12.75">
      <c r="B23" s="16" t="s">
        <v>17</v>
      </c>
      <c r="C23" s="17">
        <f>SUM(C24:C28)</f>
        <v>90371588.24000001</v>
      </c>
      <c r="D23" s="17">
        <f>SUM(D24:D28)</f>
        <v>155320887</v>
      </c>
      <c r="F23" s="18"/>
      <c r="G23" s="19"/>
    </row>
    <row r="24" spans="2:7" ht="12.75">
      <c r="B24" s="20" t="s">
        <v>18</v>
      </c>
      <c r="C24" s="21">
        <v>80907313.280000001</v>
      </c>
      <c r="D24" s="22">
        <v>141821774</v>
      </c>
      <c r="F24" s="18"/>
      <c r="G24" s="19"/>
    </row>
    <row r="25" spans="2:7" ht="12.75">
      <c r="B25" s="20" t="s">
        <v>19</v>
      </c>
      <c r="C25" s="21">
        <v>0</v>
      </c>
      <c r="D25" s="22">
        <v>0</v>
      </c>
      <c r="F25" s="18"/>
      <c r="G25" s="19"/>
    </row>
    <row r="26" spans="2:7" ht="12.75">
      <c r="B26" s="20" t="s">
        <v>20</v>
      </c>
      <c r="C26" s="21">
        <v>0</v>
      </c>
      <c r="D26" s="22">
        <v>0</v>
      </c>
      <c r="F26" s="18"/>
      <c r="G26" s="19"/>
    </row>
    <row r="27" spans="2:7" ht="12.75">
      <c r="B27" s="20" t="s">
        <v>21</v>
      </c>
      <c r="C27" s="21">
        <v>0</v>
      </c>
      <c r="D27" s="22">
        <v>0</v>
      </c>
      <c r="F27" s="18"/>
      <c r="G27" s="19"/>
    </row>
    <row r="28" spans="2:7" ht="12.75">
      <c r="B28" s="20" t="s">
        <v>22</v>
      </c>
      <c r="C28" s="21">
        <v>9464274.9600000009</v>
      </c>
      <c r="D28" s="22">
        <v>13499113</v>
      </c>
      <c r="F28" s="18"/>
      <c r="G28" s="19"/>
    </row>
    <row r="29" spans="2:7" ht="6" customHeight="1">
      <c r="B29" s="23"/>
      <c r="C29" s="21"/>
      <c r="D29" s="22"/>
      <c r="F29" s="18"/>
      <c r="G29" s="19"/>
    </row>
    <row r="30" spans="2:7" ht="12.75">
      <c r="B30" s="25" t="s">
        <v>23</v>
      </c>
      <c r="C30" s="17">
        <f>C10+C19+C23</f>
        <v>105690418628.13</v>
      </c>
      <c r="D30" s="17">
        <f>D10+D19+D23</f>
        <v>109527665964</v>
      </c>
      <c r="F30" s="18"/>
      <c r="G30" s="19"/>
    </row>
    <row r="31" spans="2:7" ht="9.75" customHeight="1">
      <c r="B31" s="16"/>
      <c r="C31" s="17"/>
      <c r="D31" s="26"/>
      <c r="F31" s="18"/>
      <c r="G31" s="19"/>
    </row>
    <row r="32" spans="2:7" ht="9.75" customHeight="1">
      <c r="B32" s="25" t="s">
        <v>24</v>
      </c>
      <c r="C32" s="17"/>
      <c r="D32" s="26"/>
      <c r="F32" s="18"/>
      <c r="G32" s="19"/>
    </row>
    <row r="33" spans="2:7" ht="12.75">
      <c r="B33" s="16" t="s">
        <v>25</v>
      </c>
      <c r="C33" s="17">
        <f>SUM(C34:C36)</f>
        <v>14501492473.48</v>
      </c>
      <c r="D33" s="17">
        <f>SUM(D34:D36)</f>
        <v>12205294478</v>
      </c>
      <c r="F33" s="18"/>
      <c r="G33" s="19"/>
    </row>
    <row r="34" spans="2:7" ht="12.75">
      <c r="B34" s="20" t="s">
        <v>26</v>
      </c>
      <c r="C34" s="21">
        <v>8735541466.6000004</v>
      </c>
      <c r="D34" s="22">
        <v>8041268389</v>
      </c>
      <c r="F34" s="18"/>
      <c r="G34" s="19"/>
    </row>
    <row r="35" spans="2:7" ht="12.75">
      <c r="B35" s="20" t="s">
        <v>27</v>
      </c>
      <c r="C35" s="21">
        <v>1330000118.4200001</v>
      </c>
      <c r="D35" s="22">
        <v>1033168094</v>
      </c>
      <c r="F35" s="18"/>
      <c r="G35" s="19"/>
    </row>
    <row r="36" spans="2:7" ht="12.75">
      <c r="B36" s="20" t="s">
        <v>28</v>
      </c>
      <c r="C36" s="21">
        <v>4435950888.46</v>
      </c>
      <c r="D36" s="22">
        <v>3130857995</v>
      </c>
      <c r="F36" s="18"/>
      <c r="G36" s="19"/>
    </row>
    <row r="37" spans="2:7" ht="6" customHeight="1">
      <c r="B37" s="16"/>
      <c r="C37" s="17"/>
      <c r="D37" s="26"/>
      <c r="F37" s="18"/>
      <c r="G37" s="19"/>
    </row>
    <row r="38" spans="2:7" ht="12.75">
      <c r="B38" s="16" t="s">
        <v>29</v>
      </c>
      <c r="C38" s="17">
        <f>SUM(C39:C47)</f>
        <v>62450517325.789993</v>
      </c>
      <c r="D38" s="17">
        <f>SUM(D39:D47)</f>
        <v>65221492091.510002</v>
      </c>
      <c r="F38" s="18"/>
      <c r="G38" s="19"/>
    </row>
    <row r="39" spans="2:7" ht="12.75">
      <c r="B39" s="20" t="s">
        <v>30</v>
      </c>
      <c r="C39" s="21">
        <v>56693082586.769997</v>
      </c>
      <c r="D39" s="22">
        <v>61046360763</v>
      </c>
      <c r="F39" s="18"/>
      <c r="G39" s="19"/>
    </row>
    <row r="40" spans="2:7" ht="12.75">
      <c r="B40" s="20" t="s">
        <v>31</v>
      </c>
      <c r="C40" s="21">
        <v>386872937.50999999</v>
      </c>
      <c r="D40" s="22">
        <v>157829202.30000001</v>
      </c>
      <c r="F40" s="18"/>
      <c r="G40" s="19"/>
    </row>
    <row r="41" spans="2:7" ht="12.75">
      <c r="B41" s="20" t="s">
        <v>32</v>
      </c>
      <c r="C41" s="21">
        <v>248882815.52000001</v>
      </c>
      <c r="D41" s="22">
        <v>184293093.21000001</v>
      </c>
      <c r="F41" s="18"/>
      <c r="G41" s="19"/>
    </row>
    <row r="42" spans="2:7" ht="12.75">
      <c r="B42" s="20" t="s">
        <v>33</v>
      </c>
      <c r="C42" s="21">
        <v>2117222956.1700001</v>
      </c>
      <c r="D42" s="22">
        <v>1525366188</v>
      </c>
      <c r="F42" s="18"/>
      <c r="G42" s="19"/>
    </row>
    <row r="43" spans="2:7" ht="12.75">
      <c r="B43" s="20" t="s">
        <v>34</v>
      </c>
      <c r="C43" s="21">
        <v>1231886788.8599999</v>
      </c>
      <c r="D43" s="22">
        <v>904311247</v>
      </c>
      <c r="F43" s="18"/>
      <c r="G43" s="19"/>
    </row>
    <row r="44" spans="2:7" ht="12.75">
      <c r="B44" s="20" t="s">
        <v>35</v>
      </c>
      <c r="C44" s="21">
        <v>398412157.95999998</v>
      </c>
      <c r="D44" s="22">
        <v>298844298</v>
      </c>
      <c r="F44" s="18"/>
      <c r="G44" s="19"/>
    </row>
    <row r="45" spans="2:7" ht="12.75">
      <c r="B45" s="20" t="s">
        <v>36</v>
      </c>
      <c r="C45" s="21">
        <v>1323015624.6500001</v>
      </c>
      <c r="D45" s="22">
        <v>1058844830</v>
      </c>
      <c r="F45" s="18"/>
      <c r="G45" s="19"/>
    </row>
    <row r="46" spans="2:7" ht="12.75">
      <c r="B46" s="20" t="s">
        <v>37</v>
      </c>
      <c r="C46" s="21">
        <v>51141458.350000001</v>
      </c>
      <c r="D46" s="22">
        <v>45642470</v>
      </c>
      <c r="F46" s="18"/>
      <c r="G46" s="19"/>
    </row>
    <row r="47" spans="2:7" ht="12.75">
      <c r="B47" s="20" t="s">
        <v>38</v>
      </c>
      <c r="C47" s="21">
        <v>0</v>
      </c>
      <c r="D47" s="22">
        <v>0</v>
      </c>
      <c r="F47" s="18"/>
      <c r="G47" s="19"/>
    </row>
    <row r="48" spans="2:7" ht="6" customHeight="1">
      <c r="B48" s="16"/>
      <c r="C48" s="17"/>
      <c r="D48" s="26"/>
      <c r="F48" s="18"/>
      <c r="G48" s="19"/>
    </row>
    <row r="49" spans="2:7" ht="12.75">
      <c r="B49" s="16" t="s">
        <v>39</v>
      </c>
      <c r="C49" s="17">
        <f>SUM(C50:C52)</f>
        <v>21936736145.82</v>
      </c>
      <c r="D49" s="17">
        <f>SUM(D50:D52)</f>
        <v>21519565569</v>
      </c>
      <c r="F49" s="18"/>
      <c r="G49" s="19"/>
    </row>
    <row r="50" spans="2:7" ht="12.75">
      <c r="B50" s="20" t="s">
        <v>40</v>
      </c>
      <c r="C50" s="21">
        <v>8907637260.8899994</v>
      </c>
      <c r="D50" s="22">
        <v>8359095113</v>
      </c>
      <c r="F50" s="18"/>
      <c r="G50" s="19"/>
    </row>
    <row r="51" spans="2:7" ht="12.75">
      <c r="B51" s="20" t="s">
        <v>41</v>
      </c>
      <c r="C51" s="21">
        <v>12978158575.549999</v>
      </c>
      <c r="D51" s="22">
        <v>13112333706</v>
      </c>
      <c r="F51" s="18"/>
      <c r="G51" s="19"/>
    </row>
    <row r="52" spans="2:7" ht="12.75">
      <c r="B52" s="20" t="s">
        <v>42</v>
      </c>
      <c r="C52" s="21">
        <v>50940309.380000003</v>
      </c>
      <c r="D52" s="22">
        <v>48136750</v>
      </c>
      <c r="F52" s="18"/>
      <c r="G52" s="19"/>
    </row>
    <row r="53" spans="2:7" ht="6" customHeight="1">
      <c r="B53" s="16"/>
      <c r="C53" s="17"/>
      <c r="D53" s="26"/>
      <c r="F53" s="18"/>
      <c r="G53" s="19"/>
    </row>
    <row r="54" spans="2:7" ht="12.75">
      <c r="B54" s="16" t="s">
        <v>43</v>
      </c>
      <c r="C54" s="17">
        <f>SUM(C55:C59)</f>
        <v>1571718680.8</v>
      </c>
      <c r="D54" s="17">
        <f>SUM(D55:D59)</f>
        <v>2267296938</v>
      </c>
      <c r="F54" s="18"/>
      <c r="G54" s="19"/>
    </row>
    <row r="55" spans="2:7" ht="12.75">
      <c r="B55" s="20" t="s">
        <v>44</v>
      </c>
      <c r="C55" s="21">
        <v>1504242547.0699999</v>
      </c>
      <c r="D55" s="22">
        <v>1898888585</v>
      </c>
      <c r="F55" s="18"/>
      <c r="G55" s="19"/>
    </row>
    <row r="56" spans="2:7" ht="12.75">
      <c r="B56" s="20" t="s">
        <v>45</v>
      </c>
      <c r="C56" s="21">
        <v>0</v>
      </c>
      <c r="D56" s="22">
        <v>0</v>
      </c>
      <c r="F56" s="18"/>
      <c r="G56" s="19"/>
    </row>
    <row r="57" spans="2:7" ht="12.75">
      <c r="B57" s="20" t="s">
        <v>46</v>
      </c>
      <c r="C57" s="21">
        <v>4579273.05</v>
      </c>
      <c r="D57" s="22">
        <v>368408353</v>
      </c>
      <c r="F57" s="18"/>
      <c r="G57" s="19"/>
    </row>
    <row r="58" spans="2:7" ht="12.75">
      <c r="B58" s="20" t="s">
        <v>47</v>
      </c>
      <c r="C58" s="21">
        <v>62896860.68</v>
      </c>
      <c r="D58" s="22">
        <v>0</v>
      </c>
      <c r="F58" s="18"/>
      <c r="G58" s="19"/>
    </row>
    <row r="59" spans="2:7" ht="12.75">
      <c r="B59" s="20" t="s">
        <v>48</v>
      </c>
      <c r="C59" s="21">
        <v>0</v>
      </c>
      <c r="D59" s="22">
        <v>0</v>
      </c>
      <c r="F59" s="18"/>
      <c r="G59" s="19"/>
    </row>
    <row r="60" spans="2:7" ht="6" customHeight="1">
      <c r="B60" s="16"/>
      <c r="C60" s="17"/>
      <c r="D60" s="26"/>
      <c r="F60" s="18"/>
      <c r="G60" s="19"/>
    </row>
    <row r="61" spans="2:7" ht="12.75">
      <c r="B61" s="16" t="s">
        <v>49</v>
      </c>
      <c r="C61" s="17">
        <f>SUM(C62:C65)</f>
        <v>700247885.71000004</v>
      </c>
      <c r="D61" s="17">
        <f>SUM(D62:D65)</f>
        <v>656124807</v>
      </c>
      <c r="F61" s="18"/>
      <c r="G61" s="19"/>
    </row>
    <row r="62" spans="2:7" ht="12.75">
      <c r="B62" s="20" t="s">
        <v>50</v>
      </c>
      <c r="C62" s="21">
        <v>690908676.36000001</v>
      </c>
      <c r="D62" s="22">
        <v>643252234</v>
      </c>
      <c r="F62" s="18"/>
      <c r="G62" s="19"/>
    </row>
    <row r="63" spans="2:7" ht="12.75">
      <c r="B63" s="20" t="s">
        <v>51</v>
      </c>
      <c r="C63" s="21">
        <v>0</v>
      </c>
      <c r="D63" s="22">
        <v>0</v>
      </c>
      <c r="F63" s="18"/>
      <c r="G63" s="19"/>
    </row>
    <row r="64" spans="2:7" ht="12.75">
      <c r="B64" s="20" t="s">
        <v>52</v>
      </c>
      <c r="C64" s="21">
        <v>0</v>
      </c>
      <c r="D64" s="22">
        <v>0</v>
      </c>
      <c r="F64" s="18"/>
      <c r="G64" s="19"/>
    </row>
    <row r="65" spans="2:7" ht="12.75">
      <c r="B65" s="20" t="s">
        <v>53</v>
      </c>
      <c r="C65" s="21">
        <v>9339209.3499999996</v>
      </c>
      <c r="D65" s="22">
        <v>12872573</v>
      </c>
      <c r="F65" s="18"/>
      <c r="G65" s="19"/>
    </row>
    <row r="66" spans="2:7" ht="6" customHeight="1">
      <c r="B66" s="16"/>
      <c r="C66" s="17"/>
      <c r="D66" s="26"/>
      <c r="F66" s="18"/>
      <c r="G66" s="19"/>
    </row>
    <row r="67" spans="2:7" ht="12.75">
      <c r="B67" s="16" t="s">
        <v>54</v>
      </c>
      <c r="C67" s="17">
        <f>C68</f>
        <v>1245168775.3199999</v>
      </c>
      <c r="D67" s="17">
        <f>D68</f>
        <v>1450117199</v>
      </c>
      <c r="F67" s="18"/>
      <c r="G67" s="19"/>
    </row>
    <row r="68" spans="2:7" ht="12.75">
      <c r="B68" s="20" t="s">
        <v>55</v>
      </c>
      <c r="C68" s="21">
        <v>1245168775.3199999</v>
      </c>
      <c r="D68" s="22">
        <v>1450117199</v>
      </c>
      <c r="F68" s="18"/>
      <c r="G68" s="19"/>
    </row>
    <row r="69" spans="2:7" ht="6" customHeight="1">
      <c r="B69" s="27"/>
      <c r="C69" s="21"/>
      <c r="D69" s="22"/>
      <c r="F69" s="18"/>
      <c r="G69" s="19"/>
    </row>
    <row r="70" spans="2:7" ht="12.75">
      <c r="B70" s="25" t="s">
        <v>56</v>
      </c>
      <c r="C70" s="17">
        <f>C33+C38+C49+C54+C61+C67</f>
        <v>102405881286.92001</v>
      </c>
      <c r="D70" s="17">
        <f>D33+D38+D49+D54+D61+D67</f>
        <v>103319891082.51001</v>
      </c>
      <c r="F70" s="18"/>
      <c r="G70" s="19"/>
    </row>
    <row r="71" spans="2:7" ht="6" customHeight="1">
      <c r="B71" s="27"/>
      <c r="C71" s="17"/>
      <c r="D71" s="26"/>
      <c r="F71" s="18"/>
      <c r="G71" s="19"/>
    </row>
    <row r="72" spans="2:7" ht="12.75">
      <c r="B72" s="25" t="s">
        <v>57</v>
      </c>
      <c r="C72" s="17">
        <f>C30-C70</f>
        <v>3284537341.2099915</v>
      </c>
      <c r="D72" s="17">
        <f>D30-D70</f>
        <v>6207774881.4899902</v>
      </c>
      <c r="F72" s="18"/>
      <c r="G72" s="19"/>
    </row>
    <row r="73" spans="2:7" ht="6" customHeight="1">
      <c r="B73" s="28"/>
      <c r="C73" s="29"/>
      <c r="D73" s="30"/>
    </row>
    <row r="74" spans="2:7" ht="12.75">
      <c r="B74" s="1" t="s">
        <v>58</v>
      </c>
      <c r="C74" s="31"/>
      <c r="D74" s="32"/>
    </row>
    <row r="75" spans="2:7" ht="10.5" customHeight="1">
      <c r="C75" s="33"/>
      <c r="D75" s="34"/>
    </row>
    <row r="76" spans="2:7" ht="35.25" customHeight="1">
      <c r="B76" s="35"/>
      <c r="C76" s="36"/>
      <c r="E76" s="37"/>
    </row>
    <row r="77" spans="2:7" ht="14.25" customHeight="1">
      <c r="E77" s="38"/>
    </row>
    <row r="78" spans="2:7" ht="14.25" customHeight="1">
      <c r="E78" s="38"/>
    </row>
    <row r="79" spans="2:7" ht="14.25" customHeight="1">
      <c r="E79" s="38"/>
    </row>
    <row r="80" spans="2:7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  <row r="1013" ht="15.75" customHeight="1"/>
    <row r="1014" ht="15.75" customHeight="1"/>
  </sheetData>
  <mergeCells count="6">
    <mergeCell ref="B2:D2"/>
    <mergeCell ref="E2:G2"/>
    <mergeCell ref="B3:D3"/>
    <mergeCell ref="B4:D4"/>
    <mergeCell ref="B5:D5"/>
    <mergeCell ref="B6:D6"/>
  </mergeCells>
  <printOptions horizontalCentered="1"/>
  <pageMargins left="0.31496062992125984" right="0.23622047244094491" top="0.43307086614173229" bottom="0.27559055118110237" header="0.31496062992125984" footer="0.31496062992125984"/>
  <pageSetup scale="7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ESTADO DE ACTIVIDADES 1</vt:lpstr>
      <vt:lpstr>'ESTADO DE ACTIVIDADES 1'!Área_de_impresión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Francisco J. Zapata Najera</dc:creator>
  <cp:lastModifiedBy>Francisco J. Zapata Najera</cp:lastModifiedBy>
  <dcterms:created xsi:type="dcterms:W3CDTF">2026-02-06T16:28:45Z</dcterms:created>
  <dcterms:modified xsi:type="dcterms:W3CDTF">2026-02-06T16:34:19Z</dcterms:modified>
</cp:coreProperties>
</file>