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365"/>
  </bookViews>
  <sheets>
    <sheet name="Saldo Cero" sheetId="1" r:id="rId1"/>
  </sheets>
  <externalReferences>
    <externalReference r:id="rId2"/>
  </externalReferences>
  <definedNames>
    <definedName name="_xlnm.Print_Titles" localSheetId="0">'Saldo Cero'!$1:$8</definedName>
    <definedName name="Z_0D703C35_E59F_4127_B77F_C8ECDFC18014_.wvu.Rows" localSheetId="0" hidden="1">'Saldo Cero'!$30:$64,'Saldo Cero'!$100:$106,'Saldo Cero'!$114:$120</definedName>
    <definedName name="Z_C5A98CAC_51F1_4015_BFAE_CC2C72083851_.wvu.PrintTitles" localSheetId="0" hidden="1">'Saldo Cero'!$6:$8</definedName>
    <definedName name="Z_C5A98CAC_51F1_4015_BFAE_CC2C72083851_.wvu.Rows" localSheetId="0" hidden="1">'Saldo Cero'!$30:$64,'Saldo Cero'!$100:$106,'Saldo Cero'!$114:$120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37" i="1" l="1"/>
  <c r="Q137" i="1"/>
  <c r="O137" i="1"/>
  <c r="N137" i="1"/>
  <c r="M137" i="1"/>
  <c r="J137" i="1"/>
  <c r="F137" i="1"/>
  <c r="N136" i="1"/>
  <c r="R135" i="1"/>
  <c r="O135" i="1"/>
  <c r="N135" i="1"/>
  <c r="N138" i="1" s="1"/>
  <c r="M135" i="1"/>
  <c r="J135" i="1"/>
  <c r="F135" i="1"/>
  <c r="R134" i="1"/>
  <c r="O134" i="1"/>
  <c r="N134" i="1"/>
  <c r="M134" i="1"/>
  <c r="Q133" i="1"/>
  <c r="O133" i="1"/>
  <c r="N133" i="1"/>
  <c r="J133" i="1"/>
  <c r="R132" i="1"/>
  <c r="O132" i="1"/>
  <c r="N132" i="1"/>
  <c r="M132" i="1"/>
  <c r="J132" i="1"/>
  <c r="I132" i="1"/>
  <c r="F132" i="1"/>
  <c r="E132" i="1"/>
  <c r="W127" i="1"/>
  <c r="V127" i="1"/>
  <c r="U127" i="1"/>
  <c r="T127" i="1"/>
  <c r="P127" i="1"/>
  <c r="L127" i="1"/>
  <c r="H127" i="1"/>
  <c r="V126" i="1"/>
  <c r="U126" i="1"/>
  <c r="X126" i="1" s="1"/>
  <c r="S126" i="1"/>
  <c r="R126" i="1"/>
  <c r="T126" i="1" s="1"/>
  <c r="P126" i="1"/>
  <c r="K126" i="1"/>
  <c r="J126" i="1"/>
  <c r="L126" i="1" s="1"/>
  <c r="H126" i="1"/>
  <c r="G126" i="1"/>
  <c r="W126" i="1" s="1"/>
  <c r="F126" i="1"/>
  <c r="X125" i="1"/>
  <c r="W125" i="1"/>
  <c r="V125" i="1"/>
  <c r="U125" i="1"/>
  <c r="T125" i="1"/>
  <c r="P125" i="1"/>
  <c r="L125" i="1"/>
  <c r="H125" i="1"/>
  <c r="V124" i="1"/>
  <c r="U124" i="1"/>
  <c r="T124" i="1"/>
  <c r="S124" i="1"/>
  <c r="P124" i="1"/>
  <c r="K124" i="1"/>
  <c r="H124" i="1"/>
  <c r="G124" i="1"/>
  <c r="W123" i="1"/>
  <c r="U123" i="1"/>
  <c r="S123" i="1"/>
  <c r="S121" i="1" s="1"/>
  <c r="R123" i="1"/>
  <c r="V123" i="1" s="1"/>
  <c r="N123" i="1"/>
  <c r="P123" i="1" s="1"/>
  <c r="L123" i="1"/>
  <c r="K123" i="1"/>
  <c r="J123" i="1"/>
  <c r="G123" i="1"/>
  <c r="G121" i="1" s="1"/>
  <c r="F123" i="1"/>
  <c r="F121" i="1" s="1"/>
  <c r="W122" i="1"/>
  <c r="V122" i="1"/>
  <c r="U122" i="1"/>
  <c r="T122" i="1"/>
  <c r="P122" i="1"/>
  <c r="L122" i="1"/>
  <c r="H122" i="1"/>
  <c r="R121" i="1"/>
  <c r="Q121" i="1"/>
  <c r="T121" i="1" s="1"/>
  <c r="O121" i="1"/>
  <c r="N121" i="1"/>
  <c r="M121" i="1"/>
  <c r="P121" i="1" s="1"/>
  <c r="J121" i="1"/>
  <c r="I121" i="1"/>
  <c r="E121" i="1"/>
  <c r="X120" i="1"/>
  <c r="T120" i="1"/>
  <c r="P120" i="1"/>
  <c r="L120" i="1"/>
  <c r="H120" i="1"/>
  <c r="X119" i="1"/>
  <c r="T119" i="1"/>
  <c r="P119" i="1"/>
  <c r="L119" i="1"/>
  <c r="H119" i="1"/>
  <c r="X118" i="1"/>
  <c r="T118" i="1"/>
  <c r="P118" i="1"/>
  <c r="L118" i="1"/>
  <c r="H118" i="1"/>
  <c r="X117" i="1"/>
  <c r="T117" i="1"/>
  <c r="P117" i="1"/>
  <c r="L117" i="1"/>
  <c r="H117" i="1"/>
  <c r="X116" i="1"/>
  <c r="T116" i="1"/>
  <c r="P116" i="1"/>
  <c r="L116" i="1"/>
  <c r="H116" i="1"/>
  <c r="X115" i="1"/>
  <c r="T115" i="1"/>
  <c r="P115" i="1"/>
  <c r="L115" i="1"/>
  <c r="H115" i="1"/>
  <c r="W114" i="1"/>
  <c r="X114" i="1" s="1"/>
  <c r="V114" i="1"/>
  <c r="U114" i="1"/>
  <c r="S114" i="1"/>
  <c r="T114" i="1" s="1"/>
  <c r="R114" i="1"/>
  <c r="Q114" i="1"/>
  <c r="O114" i="1"/>
  <c r="P114" i="1" s="1"/>
  <c r="N114" i="1"/>
  <c r="M114" i="1"/>
  <c r="K114" i="1"/>
  <c r="L114" i="1" s="1"/>
  <c r="J114" i="1"/>
  <c r="I114" i="1"/>
  <c r="G114" i="1"/>
  <c r="H114" i="1" s="1"/>
  <c r="F114" i="1"/>
  <c r="E114" i="1"/>
  <c r="W113" i="1"/>
  <c r="X113" i="1" s="1"/>
  <c r="V113" i="1"/>
  <c r="U113" i="1"/>
  <c r="T113" i="1"/>
  <c r="P113" i="1"/>
  <c r="L113" i="1"/>
  <c r="H113" i="1"/>
  <c r="W112" i="1"/>
  <c r="X112" i="1" s="1"/>
  <c r="V112" i="1"/>
  <c r="U112" i="1"/>
  <c r="S112" i="1"/>
  <c r="T112" i="1" s="1"/>
  <c r="O112" i="1"/>
  <c r="P112" i="1" s="1"/>
  <c r="L112" i="1"/>
  <c r="K112" i="1"/>
  <c r="G112" i="1"/>
  <c r="H112" i="1" s="1"/>
  <c r="X111" i="1"/>
  <c r="W111" i="1"/>
  <c r="V111" i="1"/>
  <c r="U111" i="1"/>
  <c r="T111" i="1"/>
  <c r="P111" i="1"/>
  <c r="L111" i="1"/>
  <c r="H111" i="1"/>
  <c r="V110" i="1"/>
  <c r="T110" i="1"/>
  <c r="S110" i="1"/>
  <c r="Q110" i="1"/>
  <c r="P110" i="1"/>
  <c r="L110" i="1"/>
  <c r="K110" i="1"/>
  <c r="W110" i="1" s="1"/>
  <c r="I110" i="1"/>
  <c r="G110" i="1"/>
  <c r="E110" i="1"/>
  <c r="V109" i="1"/>
  <c r="V107" i="1" s="1"/>
  <c r="U109" i="1"/>
  <c r="S109" i="1"/>
  <c r="T109" i="1" s="1"/>
  <c r="P109" i="1"/>
  <c r="L109" i="1"/>
  <c r="K109" i="1"/>
  <c r="G109" i="1"/>
  <c r="V108" i="1"/>
  <c r="U108" i="1"/>
  <c r="T108" i="1"/>
  <c r="S108" i="1"/>
  <c r="P108" i="1"/>
  <c r="L108" i="1"/>
  <c r="K108" i="1"/>
  <c r="G108" i="1"/>
  <c r="W108" i="1" s="1"/>
  <c r="S107" i="1"/>
  <c r="T107" i="1" s="1"/>
  <c r="R107" i="1"/>
  <c r="Q107" i="1"/>
  <c r="O107" i="1"/>
  <c r="P107" i="1" s="1"/>
  <c r="N107" i="1"/>
  <c r="M107" i="1"/>
  <c r="K107" i="1"/>
  <c r="L107" i="1" s="1"/>
  <c r="J107" i="1"/>
  <c r="I107" i="1"/>
  <c r="G107" i="1"/>
  <c r="F107" i="1"/>
  <c r="X106" i="1"/>
  <c r="T106" i="1"/>
  <c r="P106" i="1"/>
  <c r="L106" i="1"/>
  <c r="H106" i="1"/>
  <c r="X105" i="1"/>
  <c r="T105" i="1"/>
  <c r="P105" i="1"/>
  <c r="L105" i="1"/>
  <c r="H105" i="1"/>
  <c r="X104" i="1"/>
  <c r="T104" i="1"/>
  <c r="P104" i="1"/>
  <c r="L104" i="1"/>
  <c r="H104" i="1"/>
  <c r="X103" i="1"/>
  <c r="T103" i="1"/>
  <c r="P103" i="1"/>
  <c r="L103" i="1"/>
  <c r="H103" i="1"/>
  <c r="X102" i="1"/>
  <c r="T102" i="1"/>
  <c r="P102" i="1"/>
  <c r="L102" i="1"/>
  <c r="H102" i="1"/>
  <c r="X101" i="1"/>
  <c r="T101" i="1"/>
  <c r="P101" i="1"/>
  <c r="L101" i="1"/>
  <c r="H101" i="1"/>
  <c r="W100" i="1"/>
  <c r="V100" i="1"/>
  <c r="U100" i="1"/>
  <c r="S100" i="1"/>
  <c r="R100" i="1"/>
  <c r="Q100" i="1"/>
  <c r="O100" i="1"/>
  <c r="N100" i="1"/>
  <c r="M100" i="1"/>
  <c r="P100" i="1" s="1"/>
  <c r="K100" i="1"/>
  <c r="J100" i="1"/>
  <c r="I100" i="1"/>
  <c r="G100" i="1"/>
  <c r="F100" i="1"/>
  <c r="E100" i="1"/>
  <c r="W99" i="1"/>
  <c r="V99" i="1"/>
  <c r="U99" i="1"/>
  <c r="T99" i="1"/>
  <c r="P99" i="1"/>
  <c r="L99" i="1"/>
  <c r="H99" i="1"/>
  <c r="W98" i="1"/>
  <c r="V98" i="1"/>
  <c r="U98" i="1"/>
  <c r="X98" i="1" s="1"/>
  <c r="Q98" i="1"/>
  <c r="T98" i="1" s="1"/>
  <c r="P98" i="1"/>
  <c r="L98" i="1"/>
  <c r="I98" i="1"/>
  <c r="E98" i="1"/>
  <c r="H98" i="1" s="1"/>
  <c r="W97" i="1"/>
  <c r="V97" i="1"/>
  <c r="U97" i="1"/>
  <c r="X97" i="1" s="1"/>
  <c r="T97" i="1"/>
  <c r="P97" i="1"/>
  <c r="L97" i="1"/>
  <c r="H97" i="1"/>
  <c r="V96" i="1"/>
  <c r="U96" i="1"/>
  <c r="T96" i="1"/>
  <c r="S96" i="1"/>
  <c r="Q96" i="1"/>
  <c r="P96" i="1"/>
  <c r="L96" i="1"/>
  <c r="K96" i="1"/>
  <c r="I96" i="1"/>
  <c r="G96" i="1"/>
  <c r="W96" i="1" s="1"/>
  <c r="E96" i="1"/>
  <c r="V95" i="1"/>
  <c r="S95" i="1"/>
  <c r="S93" i="1" s="1"/>
  <c r="Q95" i="1"/>
  <c r="M95" i="1"/>
  <c r="P95" i="1" s="1"/>
  <c r="L95" i="1"/>
  <c r="K95" i="1"/>
  <c r="K93" i="1" s="1"/>
  <c r="I95" i="1"/>
  <c r="G95" i="1"/>
  <c r="W95" i="1" s="1"/>
  <c r="E95" i="1"/>
  <c r="V94" i="1"/>
  <c r="U94" i="1"/>
  <c r="S94" i="1"/>
  <c r="T94" i="1" s="1"/>
  <c r="P94" i="1"/>
  <c r="L94" i="1"/>
  <c r="K94" i="1"/>
  <c r="G94" i="1"/>
  <c r="R93" i="1"/>
  <c r="Q93" i="1"/>
  <c r="T93" i="1" s="1"/>
  <c r="O93" i="1"/>
  <c r="N93" i="1"/>
  <c r="M93" i="1"/>
  <c r="P93" i="1" s="1"/>
  <c r="L93" i="1"/>
  <c r="J93" i="1"/>
  <c r="I93" i="1"/>
  <c r="F93" i="1"/>
  <c r="W92" i="1"/>
  <c r="V92" i="1"/>
  <c r="U92" i="1"/>
  <c r="X92" i="1" s="1"/>
  <c r="T92" i="1"/>
  <c r="P92" i="1"/>
  <c r="L92" i="1"/>
  <c r="H92" i="1"/>
  <c r="W91" i="1"/>
  <c r="V91" i="1"/>
  <c r="U91" i="1"/>
  <c r="X91" i="1" s="1"/>
  <c r="T91" i="1"/>
  <c r="Q91" i="1"/>
  <c r="P91" i="1"/>
  <c r="L91" i="1"/>
  <c r="I91" i="1"/>
  <c r="E91" i="1"/>
  <c r="H91" i="1" s="1"/>
  <c r="X90" i="1"/>
  <c r="W90" i="1"/>
  <c r="V90" i="1"/>
  <c r="U90" i="1"/>
  <c r="T90" i="1"/>
  <c r="P90" i="1"/>
  <c r="L90" i="1"/>
  <c r="H90" i="1"/>
  <c r="V89" i="1"/>
  <c r="T89" i="1"/>
  <c r="S89" i="1"/>
  <c r="Q89" i="1"/>
  <c r="P89" i="1"/>
  <c r="L89" i="1"/>
  <c r="I89" i="1"/>
  <c r="I86" i="1" s="1"/>
  <c r="L86" i="1" s="1"/>
  <c r="G89" i="1"/>
  <c r="E89" i="1"/>
  <c r="X88" i="1"/>
  <c r="W88" i="1"/>
  <c r="V88" i="1"/>
  <c r="U88" i="1"/>
  <c r="T88" i="1"/>
  <c r="P88" i="1"/>
  <c r="L88" i="1"/>
  <c r="H88" i="1"/>
  <c r="X87" i="1"/>
  <c r="V87" i="1"/>
  <c r="U87" i="1"/>
  <c r="T87" i="1"/>
  <c r="S87" i="1"/>
  <c r="P87" i="1"/>
  <c r="L87" i="1"/>
  <c r="K87" i="1"/>
  <c r="H87" i="1"/>
  <c r="G87" i="1"/>
  <c r="W87" i="1" s="1"/>
  <c r="V86" i="1"/>
  <c r="R86" i="1"/>
  <c r="Q86" i="1"/>
  <c r="P86" i="1"/>
  <c r="O86" i="1"/>
  <c r="N86" i="1"/>
  <c r="M86" i="1"/>
  <c r="K86" i="1"/>
  <c r="J86" i="1"/>
  <c r="G86" i="1"/>
  <c r="F86" i="1"/>
  <c r="W85" i="1"/>
  <c r="X85" i="1" s="1"/>
  <c r="V85" i="1"/>
  <c r="U85" i="1"/>
  <c r="T85" i="1"/>
  <c r="P85" i="1"/>
  <c r="L85" i="1"/>
  <c r="H85" i="1"/>
  <c r="W84" i="1"/>
  <c r="V84" i="1"/>
  <c r="T84" i="1"/>
  <c r="Q84" i="1"/>
  <c r="M84" i="1"/>
  <c r="P84" i="1" s="1"/>
  <c r="L84" i="1"/>
  <c r="I84" i="1"/>
  <c r="E84" i="1"/>
  <c r="H84" i="1" s="1"/>
  <c r="W83" i="1"/>
  <c r="X83" i="1" s="1"/>
  <c r="V83" i="1"/>
  <c r="U83" i="1"/>
  <c r="T83" i="1"/>
  <c r="P83" i="1"/>
  <c r="L83" i="1"/>
  <c r="H83" i="1"/>
  <c r="W82" i="1"/>
  <c r="W79" i="1" s="1"/>
  <c r="V82" i="1"/>
  <c r="T82" i="1"/>
  <c r="P82" i="1"/>
  <c r="L82" i="1"/>
  <c r="I82" i="1"/>
  <c r="E82" i="1"/>
  <c r="U82" i="1" s="1"/>
  <c r="X82" i="1" s="1"/>
  <c r="W81" i="1"/>
  <c r="V81" i="1"/>
  <c r="V79" i="1" s="1"/>
  <c r="T81" i="1"/>
  <c r="Q81" i="1"/>
  <c r="P81" i="1"/>
  <c r="L81" i="1"/>
  <c r="I81" i="1"/>
  <c r="E81" i="1"/>
  <c r="H81" i="1" s="1"/>
  <c r="W80" i="1"/>
  <c r="V80" i="1"/>
  <c r="U80" i="1"/>
  <c r="X80" i="1" s="1"/>
  <c r="T80" i="1"/>
  <c r="P80" i="1"/>
  <c r="L80" i="1"/>
  <c r="H80" i="1"/>
  <c r="T79" i="1"/>
  <c r="S79" i="1"/>
  <c r="R79" i="1"/>
  <c r="Q79" i="1"/>
  <c r="P79" i="1"/>
  <c r="O79" i="1"/>
  <c r="N79" i="1"/>
  <c r="M79" i="1"/>
  <c r="L79" i="1"/>
  <c r="K79" i="1"/>
  <c r="J79" i="1"/>
  <c r="I79" i="1"/>
  <c r="G79" i="1"/>
  <c r="F79" i="1"/>
  <c r="W78" i="1"/>
  <c r="V78" i="1"/>
  <c r="T78" i="1"/>
  <c r="Q78" i="1"/>
  <c r="P78" i="1"/>
  <c r="I78" i="1"/>
  <c r="U78" i="1" s="1"/>
  <c r="X78" i="1" s="1"/>
  <c r="H78" i="1"/>
  <c r="E78" i="1"/>
  <c r="W77" i="1"/>
  <c r="T77" i="1"/>
  <c r="R77" i="1"/>
  <c r="Q77" i="1"/>
  <c r="P77" i="1"/>
  <c r="L77" i="1"/>
  <c r="J77" i="1"/>
  <c r="I77" i="1"/>
  <c r="F77" i="1"/>
  <c r="E77" i="1"/>
  <c r="W76" i="1"/>
  <c r="V76" i="1"/>
  <c r="U76" i="1"/>
  <c r="X76" i="1" s="1"/>
  <c r="T76" i="1"/>
  <c r="P76" i="1"/>
  <c r="L76" i="1"/>
  <c r="H76" i="1"/>
  <c r="V75" i="1"/>
  <c r="S75" i="1"/>
  <c r="Q75" i="1"/>
  <c r="T75" i="1" s="1"/>
  <c r="P75" i="1"/>
  <c r="L75" i="1"/>
  <c r="I75" i="1"/>
  <c r="G75" i="1"/>
  <c r="W75" i="1" s="1"/>
  <c r="E75" i="1"/>
  <c r="V74" i="1"/>
  <c r="S74" i="1"/>
  <c r="Q74" i="1"/>
  <c r="P74" i="1"/>
  <c r="K74" i="1"/>
  <c r="W74" i="1" s="1"/>
  <c r="W72" i="1" s="1"/>
  <c r="I74" i="1"/>
  <c r="G74" i="1"/>
  <c r="E74" i="1"/>
  <c r="X73" i="1"/>
  <c r="V73" i="1"/>
  <c r="U73" i="1"/>
  <c r="T73" i="1"/>
  <c r="S73" i="1"/>
  <c r="P73" i="1"/>
  <c r="L73" i="1"/>
  <c r="K73" i="1"/>
  <c r="W73" i="1" s="1"/>
  <c r="H73" i="1"/>
  <c r="G73" i="1"/>
  <c r="S72" i="1"/>
  <c r="P72" i="1"/>
  <c r="O72" i="1"/>
  <c r="N72" i="1"/>
  <c r="M72" i="1"/>
  <c r="G72" i="1"/>
  <c r="X71" i="1"/>
  <c r="W71" i="1"/>
  <c r="V71" i="1"/>
  <c r="U71" i="1"/>
  <c r="T71" i="1"/>
  <c r="P71" i="1"/>
  <c r="L71" i="1"/>
  <c r="H71" i="1"/>
  <c r="X70" i="1"/>
  <c r="W70" i="1"/>
  <c r="V70" i="1"/>
  <c r="U70" i="1"/>
  <c r="T70" i="1"/>
  <c r="P70" i="1"/>
  <c r="L70" i="1"/>
  <c r="H70" i="1"/>
  <c r="X69" i="1"/>
  <c r="W69" i="1"/>
  <c r="V69" i="1"/>
  <c r="U69" i="1"/>
  <c r="T69" i="1"/>
  <c r="P69" i="1"/>
  <c r="L69" i="1"/>
  <c r="H69" i="1"/>
  <c r="X68" i="1"/>
  <c r="W68" i="1"/>
  <c r="V68" i="1"/>
  <c r="U68" i="1"/>
  <c r="T68" i="1"/>
  <c r="P68" i="1"/>
  <c r="L68" i="1"/>
  <c r="H68" i="1"/>
  <c r="W67" i="1"/>
  <c r="V67" i="1"/>
  <c r="T67" i="1"/>
  <c r="Q67" i="1"/>
  <c r="Q65" i="1" s="1"/>
  <c r="P67" i="1"/>
  <c r="M67" i="1"/>
  <c r="M133" i="1" s="1"/>
  <c r="L67" i="1"/>
  <c r="I67" i="1"/>
  <c r="I65" i="1" s="1"/>
  <c r="L65" i="1" s="1"/>
  <c r="H67" i="1"/>
  <c r="E67" i="1"/>
  <c r="U67" i="1" s="1"/>
  <c r="U65" i="1" s="1"/>
  <c r="X66" i="1"/>
  <c r="W66" i="1"/>
  <c r="V66" i="1"/>
  <c r="U66" i="1"/>
  <c r="T66" i="1"/>
  <c r="P66" i="1"/>
  <c r="L66" i="1"/>
  <c r="H66" i="1"/>
  <c r="X65" i="1"/>
  <c r="W65" i="1"/>
  <c r="V65" i="1"/>
  <c r="S65" i="1"/>
  <c r="T65" i="1" s="1"/>
  <c r="R65" i="1"/>
  <c r="O65" i="1"/>
  <c r="P65" i="1" s="1"/>
  <c r="N65" i="1"/>
  <c r="M65" i="1"/>
  <c r="K65" i="1"/>
  <c r="J65" i="1"/>
  <c r="H65" i="1"/>
  <c r="G65" i="1"/>
  <c r="F65" i="1"/>
  <c r="E65" i="1"/>
  <c r="X64" i="1"/>
  <c r="T64" i="1"/>
  <c r="P64" i="1"/>
  <c r="L64" i="1"/>
  <c r="H64" i="1"/>
  <c r="X63" i="1"/>
  <c r="T63" i="1"/>
  <c r="P63" i="1"/>
  <c r="L63" i="1"/>
  <c r="H63" i="1"/>
  <c r="X62" i="1"/>
  <c r="T62" i="1"/>
  <c r="P62" i="1"/>
  <c r="L62" i="1"/>
  <c r="H62" i="1"/>
  <c r="X61" i="1"/>
  <c r="T61" i="1"/>
  <c r="P61" i="1"/>
  <c r="L61" i="1"/>
  <c r="H61" i="1"/>
  <c r="X60" i="1"/>
  <c r="T60" i="1"/>
  <c r="P60" i="1"/>
  <c r="L60" i="1"/>
  <c r="H60" i="1"/>
  <c r="X59" i="1"/>
  <c r="T59" i="1"/>
  <c r="P59" i="1"/>
  <c r="L59" i="1"/>
  <c r="H59" i="1"/>
  <c r="W58" i="1"/>
  <c r="V58" i="1"/>
  <c r="U58" i="1"/>
  <c r="S58" i="1"/>
  <c r="R58" i="1"/>
  <c r="Q58" i="1"/>
  <c r="T58" i="1" s="1"/>
  <c r="O58" i="1"/>
  <c r="N58" i="1"/>
  <c r="M58" i="1"/>
  <c r="P58" i="1" s="1"/>
  <c r="K58" i="1"/>
  <c r="J58" i="1"/>
  <c r="I58" i="1"/>
  <c r="G58" i="1"/>
  <c r="F58" i="1"/>
  <c r="E58" i="1"/>
  <c r="X57" i="1"/>
  <c r="T57" i="1"/>
  <c r="P57" i="1"/>
  <c r="L57" i="1"/>
  <c r="H57" i="1"/>
  <c r="X56" i="1"/>
  <c r="T56" i="1"/>
  <c r="P56" i="1"/>
  <c r="L56" i="1"/>
  <c r="H56" i="1"/>
  <c r="X55" i="1"/>
  <c r="T55" i="1"/>
  <c r="P55" i="1"/>
  <c r="L55" i="1"/>
  <c r="H55" i="1"/>
  <c r="X54" i="1"/>
  <c r="T54" i="1"/>
  <c r="P54" i="1"/>
  <c r="L54" i="1"/>
  <c r="H54" i="1"/>
  <c r="X53" i="1"/>
  <c r="T53" i="1"/>
  <c r="P53" i="1"/>
  <c r="L53" i="1"/>
  <c r="H53" i="1"/>
  <c r="X52" i="1"/>
  <c r="T52" i="1"/>
  <c r="P52" i="1"/>
  <c r="L52" i="1"/>
  <c r="H52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X50" i="1"/>
  <c r="T50" i="1"/>
  <c r="P50" i="1"/>
  <c r="L50" i="1"/>
  <c r="H50" i="1"/>
  <c r="X49" i="1"/>
  <c r="T49" i="1"/>
  <c r="P49" i="1"/>
  <c r="L49" i="1"/>
  <c r="H49" i="1"/>
  <c r="X48" i="1"/>
  <c r="T48" i="1"/>
  <c r="P48" i="1"/>
  <c r="L48" i="1"/>
  <c r="H48" i="1"/>
  <c r="X47" i="1"/>
  <c r="T47" i="1"/>
  <c r="P47" i="1"/>
  <c r="L47" i="1"/>
  <c r="H47" i="1"/>
  <c r="X46" i="1"/>
  <c r="T46" i="1"/>
  <c r="P46" i="1"/>
  <c r="L46" i="1"/>
  <c r="H46" i="1"/>
  <c r="X45" i="1"/>
  <c r="T45" i="1"/>
  <c r="P45" i="1"/>
  <c r="L45" i="1"/>
  <c r="H45" i="1"/>
  <c r="W44" i="1"/>
  <c r="V44" i="1"/>
  <c r="U44" i="1"/>
  <c r="X44" i="1" s="1"/>
  <c r="S44" i="1"/>
  <c r="R44" i="1"/>
  <c r="Q44" i="1"/>
  <c r="T44" i="1" s="1"/>
  <c r="O44" i="1"/>
  <c r="N44" i="1"/>
  <c r="M44" i="1"/>
  <c r="K44" i="1"/>
  <c r="J44" i="1"/>
  <c r="I44" i="1"/>
  <c r="G44" i="1"/>
  <c r="F44" i="1"/>
  <c r="E44" i="1"/>
  <c r="H44" i="1" s="1"/>
  <c r="X43" i="1"/>
  <c r="T43" i="1"/>
  <c r="P43" i="1"/>
  <c r="L43" i="1"/>
  <c r="H43" i="1"/>
  <c r="X42" i="1"/>
  <c r="T42" i="1"/>
  <c r="P42" i="1"/>
  <c r="L42" i="1"/>
  <c r="H42" i="1"/>
  <c r="X41" i="1"/>
  <c r="T41" i="1"/>
  <c r="P41" i="1"/>
  <c r="L41" i="1"/>
  <c r="H41" i="1"/>
  <c r="X40" i="1"/>
  <c r="T40" i="1"/>
  <c r="P40" i="1"/>
  <c r="L40" i="1"/>
  <c r="H40" i="1"/>
  <c r="X39" i="1"/>
  <c r="T39" i="1"/>
  <c r="P39" i="1"/>
  <c r="L39" i="1"/>
  <c r="H39" i="1"/>
  <c r="X38" i="1"/>
  <c r="T38" i="1"/>
  <c r="P38" i="1"/>
  <c r="L38" i="1"/>
  <c r="H38" i="1"/>
  <c r="W37" i="1"/>
  <c r="X37" i="1" s="1"/>
  <c r="V37" i="1"/>
  <c r="U37" i="1"/>
  <c r="S37" i="1"/>
  <c r="T37" i="1" s="1"/>
  <c r="R37" i="1"/>
  <c r="Q37" i="1"/>
  <c r="O37" i="1"/>
  <c r="P37" i="1" s="1"/>
  <c r="N37" i="1"/>
  <c r="M37" i="1"/>
  <c r="K37" i="1"/>
  <c r="L37" i="1" s="1"/>
  <c r="J37" i="1"/>
  <c r="I37" i="1"/>
  <c r="G37" i="1"/>
  <c r="H37" i="1" s="1"/>
  <c r="F37" i="1"/>
  <c r="E37" i="1"/>
  <c r="X36" i="1"/>
  <c r="T36" i="1"/>
  <c r="P36" i="1"/>
  <c r="L36" i="1"/>
  <c r="H36" i="1"/>
  <c r="X35" i="1"/>
  <c r="T35" i="1"/>
  <c r="P35" i="1"/>
  <c r="L35" i="1"/>
  <c r="H35" i="1"/>
  <c r="X34" i="1"/>
  <c r="T34" i="1"/>
  <c r="P34" i="1"/>
  <c r="L34" i="1"/>
  <c r="H34" i="1"/>
  <c r="X33" i="1"/>
  <c r="T33" i="1"/>
  <c r="P33" i="1"/>
  <c r="L33" i="1"/>
  <c r="H33" i="1"/>
  <c r="X32" i="1"/>
  <c r="T32" i="1"/>
  <c r="P32" i="1"/>
  <c r="L32" i="1"/>
  <c r="H32" i="1"/>
  <c r="X31" i="1"/>
  <c r="T31" i="1"/>
  <c r="P31" i="1"/>
  <c r="L31" i="1"/>
  <c r="H31" i="1"/>
  <c r="W30" i="1"/>
  <c r="V30" i="1"/>
  <c r="U30" i="1"/>
  <c r="X30" i="1" s="1"/>
  <c r="S30" i="1"/>
  <c r="R30" i="1"/>
  <c r="Q30" i="1"/>
  <c r="O30" i="1"/>
  <c r="N30" i="1"/>
  <c r="M30" i="1"/>
  <c r="K30" i="1"/>
  <c r="J30" i="1"/>
  <c r="I30" i="1"/>
  <c r="L30" i="1" s="1"/>
  <c r="G30" i="1"/>
  <c r="F30" i="1"/>
  <c r="E30" i="1"/>
  <c r="H30" i="1" s="1"/>
  <c r="W29" i="1"/>
  <c r="V29" i="1"/>
  <c r="T29" i="1"/>
  <c r="Q29" i="1"/>
  <c r="P29" i="1"/>
  <c r="L29" i="1"/>
  <c r="I29" i="1"/>
  <c r="I137" i="1" s="1"/>
  <c r="E29" i="1"/>
  <c r="H29" i="1" s="1"/>
  <c r="V28" i="1"/>
  <c r="U28" i="1"/>
  <c r="X28" i="1" s="1"/>
  <c r="T28" i="1"/>
  <c r="S28" i="1"/>
  <c r="W28" i="1" s="1"/>
  <c r="Q28" i="1"/>
  <c r="P28" i="1"/>
  <c r="L28" i="1"/>
  <c r="I28" i="1"/>
  <c r="E28" i="1"/>
  <c r="H28" i="1" s="1"/>
  <c r="V27" i="1"/>
  <c r="T27" i="1"/>
  <c r="S27" i="1"/>
  <c r="W27" i="1" s="1"/>
  <c r="Q27" i="1"/>
  <c r="P27" i="1"/>
  <c r="L27" i="1"/>
  <c r="I27" i="1"/>
  <c r="I135" i="1" s="1"/>
  <c r="E27" i="1"/>
  <c r="H27" i="1" s="1"/>
  <c r="T26" i="1"/>
  <c r="S26" i="1"/>
  <c r="W26" i="1" s="1"/>
  <c r="R26" i="1"/>
  <c r="Q26" i="1"/>
  <c r="P26" i="1"/>
  <c r="L26" i="1"/>
  <c r="K26" i="1"/>
  <c r="J26" i="1"/>
  <c r="I26" i="1"/>
  <c r="H26" i="1"/>
  <c r="G26" i="1"/>
  <c r="F26" i="1"/>
  <c r="V26" i="1" s="1"/>
  <c r="E26" i="1"/>
  <c r="V25" i="1"/>
  <c r="T25" i="1"/>
  <c r="S25" i="1"/>
  <c r="Q25" i="1"/>
  <c r="P25" i="1"/>
  <c r="L25" i="1"/>
  <c r="K25" i="1"/>
  <c r="I25" i="1"/>
  <c r="U25" i="1" s="1"/>
  <c r="G25" i="1"/>
  <c r="H25" i="1" s="1"/>
  <c r="E25" i="1"/>
  <c r="V24" i="1"/>
  <c r="V23" i="1" s="1"/>
  <c r="T24" i="1"/>
  <c r="S24" i="1"/>
  <c r="S132" i="1" s="1"/>
  <c r="Q24" i="1"/>
  <c r="P24" i="1"/>
  <c r="L24" i="1"/>
  <c r="K24" i="1"/>
  <c r="K132" i="1" s="1"/>
  <c r="H24" i="1"/>
  <c r="G24" i="1"/>
  <c r="G132" i="1" s="1"/>
  <c r="S23" i="1"/>
  <c r="R23" i="1"/>
  <c r="O23" i="1"/>
  <c r="N23" i="1"/>
  <c r="P23" i="1" s="1"/>
  <c r="M23" i="1"/>
  <c r="K23" i="1"/>
  <c r="J23" i="1"/>
  <c r="F23" i="1"/>
  <c r="V22" i="1"/>
  <c r="S22" i="1"/>
  <c r="T22" i="1" s="1"/>
  <c r="Q22" i="1"/>
  <c r="U22" i="1" s="1"/>
  <c r="P22" i="1"/>
  <c r="K22" i="1"/>
  <c r="K16" i="1" s="1"/>
  <c r="H22" i="1"/>
  <c r="G22" i="1"/>
  <c r="W21" i="1"/>
  <c r="V21" i="1"/>
  <c r="S21" i="1"/>
  <c r="Q21" i="1"/>
  <c r="Q136" i="1" s="1"/>
  <c r="M21" i="1"/>
  <c r="I21" i="1"/>
  <c r="I136" i="1" s="1"/>
  <c r="E21" i="1"/>
  <c r="W20" i="1"/>
  <c r="V20" i="1"/>
  <c r="U20" i="1"/>
  <c r="X20" i="1" s="1"/>
  <c r="T20" i="1"/>
  <c r="P20" i="1"/>
  <c r="L20" i="1"/>
  <c r="H20" i="1"/>
  <c r="T19" i="1"/>
  <c r="S19" i="1"/>
  <c r="W19" i="1" s="1"/>
  <c r="R19" i="1"/>
  <c r="Q19" i="1"/>
  <c r="Q16" i="1" s="1"/>
  <c r="P19" i="1"/>
  <c r="K19" i="1"/>
  <c r="J19" i="1"/>
  <c r="J134" i="1" s="1"/>
  <c r="I19" i="1"/>
  <c r="I134" i="1" s="1"/>
  <c r="G19" i="1"/>
  <c r="F19" i="1"/>
  <c r="E19" i="1"/>
  <c r="H19" i="1" s="1"/>
  <c r="V18" i="1"/>
  <c r="T18" i="1"/>
  <c r="S18" i="1"/>
  <c r="Q18" i="1"/>
  <c r="P18" i="1"/>
  <c r="L18" i="1"/>
  <c r="I18" i="1"/>
  <c r="E18" i="1"/>
  <c r="X17" i="1"/>
  <c r="W17" i="1"/>
  <c r="V17" i="1"/>
  <c r="U17" i="1"/>
  <c r="T17" i="1"/>
  <c r="P17" i="1"/>
  <c r="L17" i="1"/>
  <c r="H17" i="1"/>
  <c r="R16" i="1"/>
  <c r="O16" i="1"/>
  <c r="N16" i="1"/>
  <c r="M16" i="1"/>
  <c r="P16" i="1" s="1"/>
  <c r="J16" i="1"/>
  <c r="I16" i="1"/>
  <c r="L16" i="1" s="1"/>
  <c r="G16" i="1"/>
  <c r="F16" i="1"/>
  <c r="E16" i="1"/>
  <c r="H16" i="1" s="1"/>
  <c r="V15" i="1"/>
  <c r="U15" i="1"/>
  <c r="T15" i="1"/>
  <c r="S15" i="1"/>
  <c r="Q15" i="1"/>
  <c r="P15" i="1"/>
  <c r="L15" i="1"/>
  <c r="K15" i="1"/>
  <c r="G15" i="1"/>
  <c r="H15" i="1" s="1"/>
  <c r="H137" i="1" s="1"/>
  <c r="V14" i="1"/>
  <c r="U14" i="1"/>
  <c r="T14" i="1"/>
  <c r="S14" i="1"/>
  <c r="Q14" i="1"/>
  <c r="P14" i="1"/>
  <c r="L14" i="1"/>
  <c r="K14" i="1"/>
  <c r="K136" i="1" s="1"/>
  <c r="G14" i="1"/>
  <c r="G136" i="1" s="1"/>
  <c r="V13" i="1"/>
  <c r="V135" i="1" s="1"/>
  <c r="U13" i="1"/>
  <c r="T13" i="1"/>
  <c r="T135" i="1" s="1"/>
  <c r="S13" i="1"/>
  <c r="S135" i="1" s="1"/>
  <c r="Q13" i="1"/>
  <c r="Q135" i="1" s="1"/>
  <c r="P13" i="1"/>
  <c r="L13" i="1"/>
  <c r="L135" i="1" s="1"/>
  <c r="K13" i="1"/>
  <c r="K135" i="1" s="1"/>
  <c r="G13" i="1"/>
  <c r="G135" i="1" s="1"/>
  <c r="V12" i="1"/>
  <c r="U12" i="1"/>
  <c r="T12" i="1"/>
  <c r="T134" i="1" s="1"/>
  <c r="S12" i="1"/>
  <c r="S134" i="1" s="1"/>
  <c r="Q12" i="1"/>
  <c r="Q134" i="1" s="1"/>
  <c r="P12" i="1"/>
  <c r="L12" i="1"/>
  <c r="K12" i="1"/>
  <c r="K134" i="1" s="1"/>
  <c r="G12" i="1"/>
  <c r="H12" i="1" s="1"/>
  <c r="X11" i="1"/>
  <c r="W11" i="1"/>
  <c r="V11" i="1"/>
  <c r="U11" i="1"/>
  <c r="T11" i="1"/>
  <c r="P11" i="1"/>
  <c r="L11" i="1"/>
  <c r="H11" i="1"/>
  <c r="X10" i="1"/>
  <c r="W10" i="1"/>
  <c r="V10" i="1"/>
  <c r="V132" i="1" s="1"/>
  <c r="U10" i="1"/>
  <c r="T10" i="1"/>
  <c r="T132" i="1" s="1"/>
  <c r="P10" i="1"/>
  <c r="L10" i="1"/>
  <c r="H10" i="1"/>
  <c r="V9" i="1"/>
  <c r="U9" i="1"/>
  <c r="T9" i="1"/>
  <c r="S9" i="1"/>
  <c r="R9" i="1"/>
  <c r="Q9" i="1"/>
  <c r="P9" i="1"/>
  <c r="O9" i="1"/>
  <c r="N9" i="1"/>
  <c r="M9" i="1"/>
  <c r="M128" i="1" s="1"/>
  <c r="L9" i="1"/>
  <c r="K9" i="1"/>
  <c r="J9" i="1"/>
  <c r="I9" i="1"/>
  <c r="F9" i="1"/>
  <c r="E9" i="1"/>
  <c r="M138" i="1" l="1"/>
  <c r="M140" i="1" s="1"/>
  <c r="V133" i="1"/>
  <c r="E136" i="1"/>
  <c r="U21" i="1"/>
  <c r="X21" i="1" s="1"/>
  <c r="H21" i="1"/>
  <c r="L74" i="1"/>
  <c r="I72" i="1"/>
  <c r="U77" i="1"/>
  <c r="H77" i="1"/>
  <c r="H133" i="1"/>
  <c r="P134" i="1"/>
  <c r="P136" i="1"/>
  <c r="P137" i="1"/>
  <c r="E133" i="1"/>
  <c r="U18" i="1"/>
  <c r="U133" i="1" s="1"/>
  <c r="U19" i="1"/>
  <c r="X19" i="1" s="1"/>
  <c r="E23" i="1"/>
  <c r="H75" i="1"/>
  <c r="V77" i="1"/>
  <c r="V72" i="1" s="1"/>
  <c r="V128" i="1" s="1"/>
  <c r="F72" i="1"/>
  <c r="J138" i="1"/>
  <c r="E135" i="1"/>
  <c r="F136" i="1"/>
  <c r="F128" i="1"/>
  <c r="N128" i="1"/>
  <c r="N140" i="1" s="1"/>
  <c r="L132" i="1"/>
  <c r="L133" i="1"/>
  <c r="V134" i="1"/>
  <c r="H13" i="1"/>
  <c r="H135" i="1" s="1"/>
  <c r="H14" i="1"/>
  <c r="H136" i="1" s="1"/>
  <c r="V137" i="1"/>
  <c r="H18" i="1"/>
  <c r="L21" i="1"/>
  <c r="L136" i="1" s="1"/>
  <c r="T21" i="1"/>
  <c r="T136" i="1" s="1"/>
  <c r="G23" i="1"/>
  <c r="Q132" i="1"/>
  <c r="Q138" i="1" s="1"/>
  <c r="U24" i="1"/>
  <c r="Q23" i="1"/>
  <c r="T23" i="1" s="1"/>
  <c r="W24" i="1"/>
  <c r="U26" i="1"/>
  <c r="X26" i="1" s="1"/>
  <c r="U29" i="1"/>
  <c r="X29" i="1" s="1"/>
  <c r="T30" i="1"/>
  <c r="P44" i="1"/>
  <c r="L58" i="1"/>
  <c r="K72" i="1"/>
  <c r="K128" i="1" s="1"/>
  <c r="U74" i="1"/>
  <c r="X74" i="1" s="1"/>
  <c r="H74" i="1"/>
  <c r="E72" i="1"/>
  <c r="H72" i="1" s="1"/>
  <c r="L78" i="1"/>
  <c r="E79" i="1"/>
  <c r="H79" i="1" s="1"/>
  <c r="U81" i="1"/>
  <c r="X81" i="1" s="1"/>
  <c r="H82" i="1"/>
  <c r="H134" i="1" s="1"/>
  <c r="V93" i="1"/>
  <c r="H96" i="1"/>
  <c r="X96" i="1"/>
  <c r="H121" i="1"/>
  <c r="X122" i="1"/>
  <c r="U121" i="1"/>
  <c r="L124" i="1"/>
  <c r="W124" i="1"/>
  <c r="X124" i="1" s="1"/>
  <c r="E134" i="1"/>
  <c r="E137" i="1"/>
  <c r="T137" i="1"/>
  <c r="I133" i="1"/>
  <c r="I138" i="1" s="1"/>
  <c r="U135" i="1"/>
  <c r="G134" i="1"/>
  <c r="P135" i="1"/>
  <c r="U136" i="1"/>
  <c r="G137" i="1"/>
  <c r="W15" i="1"/>
  <c r="F134" i="1"/>
  <c r="V19" i="1"/>
  <c r="V16" i="1" s="1"/>
  <c r="L22" i="1"/>
  <c r="L137" i="1" s="1"/>
  <c r="G133" i="1"/>
  <c r="G138" i="1" s="1"/>
  <c r="W25" i="1"/>
  <c r="X25" i="1" s="1"/>
  <c r="G9" i="1"/>
  <c r="O128" i="1"/>
  <c r="P132" i="1"/>
  <c r="P133" i="1"/>
  <c r="W12" i="1"/>
  <c r="W13" i="1"/>
  <c r="S136" i="1"/>
  <c r="W14" i="1"/>
  <c r="K137" i="1"/>
  <c r="X15" i="1"/>
  <c r="L19" i="1"/>
  <c r="L134" i="1" s="1"/>
  <c r="S16" i="1"/>
  <c r="T16" i="1" s="1"/>
  <c r="M136" i="1"/>
  <c r="P21" i="1"/>
  <c r="W22" i="1"/>
  <c r="X22" i="1" s="1"/>
  <c r="K138" i="1"/>
  <c r="I23" i="1"/>
  <c r="L23" i="1" s="1"/>
  <c r="U27" i="1"/>
  <c r="X27" i="1" s="1"/>
  <c r="P30" i="1"/>
  <c r="P128" i="1" s="1"/>
  <c r="L44" i="1"/>
  <c r="H58" i="1"/>
  <c r="X58" i="1"/>
  <c r="X67" i="1"/>
  <c r="T74" i="1"/>
  <c r="Q72" i="1"/>
  <c r="U75" i="1"/>
  <c r="X75" i="1" s="1"/>
  <c r="J72" i="1"/>
  <c r="J128" i="1" s="1"/>
  <c r="J136" i="1"/>
  <c r="R72" i="1"/>
  <c r="R128" i="1" s="1"/>
  <c r="R136" i="1"/>
  <c r="W89" i="1"/>
  <c r="W86" i="1" s="1"/>
  <c r="S86" i="1"/>
  <c r="T86" i="1" s="1"/>
  <c r="U95" i="1"/>
  <c r="H95" i="1"/>
  <c r="E93" i="1"/>
  <c r="X99" i="1"/>
  <c r="T100" i="1"/>
  <c r="X108" i="1"/>
  <c r="U110" i="1"/>
  <c r="X110" i="1" s="1"/>
  <c r="H110" i="1"/>
  <c r="E107" i="1"/>
  <c r="H107" i="1" s="1"/>
  <c r="V121" i="1"/>
  <c r="T123" i="1"/>
  <c r="R133" i="1"/>
  <c r="R138" i="1" s="1"/>
  <c r="S137" i="1"/>
  <c r="S133" i="1"/>
  <c r="S138" i="1" s="1"/>
  <c r="W18" i="1"/>
  <c r="W16" i="1" s="1"/>
  <c r="K133" i="1"/>
  <c r="H89" i="1"/>
  <c r="U89" i="1"/>
  <c r="X89" i="1" s="1"/>
  <c r="E86" i="1"/>
  <c r="H86" i="1" s="1"/>
  <c r="G93" i="1"/>
  <c r="W94" i="1"/>
  <c r="W93" i="1" s="1"/>
  <c r="H94" i="1"/>
  <c r="H132" i="1" s="1"/>
  <c r="L100" i="1"/>
  <c r="W109" i="1"/>
  <c r="W107" i="1" s="1"/>
  <c r="H109" i="1"/>
  <c r="K121" i="1"/>
  <c r="L121" i="1" s="1"/>
  <c r="X127" i="1"/>
  <c r="X94" i="1"/>
  <c r="T95" i="1"/>
  <c r="T133" i="1" s="1"/>
  <c r="T138" i="1" s="1"/>
  <c r="H100" i="1"/>
  <c r="X100" i="1"/>
  <c r="U107" i="1"/>
  <c r="X109" i="1"/>
  <c r="H123" i="1"/>
  <c r="X123" i="1"/>
  <c r="F133" i="1"/>
  <c r="F138" i="1" s="1"/>
  <c r="F140" i="1" s="1"/>
  <c r="U84" i="1"/>
  <c r="X84" i="1" s="1"/>
  <c r="O136" i="1"/>
  <c r="O138" i="1" s="1"/>
  <c r="O140" i="1" s="1"/>
  <c r="H108" i="1"/>
  <c r="R140" i="1" l="1"/>
  <c r="G140" i="1"/>
  <c r="V138" i="1"/>
  <c r="V140" i="1" s="1"/>
  <c r="H138" i="1"/>
  <c r="S140" i="1"/>
  <c r="K140" i="1"/>
  <c r="W136" i="1"/>
  <c r="X14" i="1"/>
  <c r="W133" i="1"/>
  <c r="U23" i="1"/>
  <c r="X24" i="1"/>
  <c r="X132" i="1" s="1"/>
  <c r="J140" i="1"/>
  <c r="V136" i="1"/>
  <c r="U132" i="1"/>
  <c r="U138" i="1" s="1"/>
  <c r="H93" i="1"/>
  <c r="X137" i="1"/>
  <c r="W135" i="1"/>
  <c r="X13" i="1"/>
  <c r="X135" i="1" s="1"/>
  <c r="W137" i="1"/>
  <c r="U79" i="1"/>
  <c r="X79" i="1" s="1"/>
  <c r="W23" i="1"/>
  <c r="W121" i="1"/>
  <c r="X121" i="1" s="1"/>
  <c r="U72" i="1"/>
  <c r="X72" i="1" s="1"/>
  <c r="W134" i="1"/>
  <c r="W9" i="1"/>
  <c r="X12" i="1"/>
  <c r="X134" i="1" s="1"/>
  <c r="P138" i="1"/>
  <c r="P140" i="1" s="1"/>
  <c r="G128" i="1"/>
  <c r="H9" i="1"/>
  <c r="I128" i="1"/>
  <c r="I140" i="1" s="1"/>
  <c r="L138" i="1"/>
  <c r="H23" i="1"/>
  <c r="X95" i="1"/>
  <c r="U93" i="1"/>
  <c r="X93" i="1" s="1"/>
  <c r="S128" i="1"/>
  <c r="X77" i="1"/>
  <c r="X107" i="1"/>
  <c r="T72" i="1"/>
  <c r="T128" i="1" s="1"/>
  <c r="T140" i="1" s="1"/>
  <c r="U137" i="1"/>
  <c r="X18" i="1"/>
  <c r="U134" i="1"/>
  <c r="L72" i="1"/>
  <c r="L128" i="1" s="1"/>
  <c r="U86" i="1"/>
  <c r="X86" i="1" s="1"/>
  <c r="W132" i="1"/>
  <c r="E138" i="1"/>
  <c r="E140" i="1" s="1"/>
  <c r="Q128" i="1"/>
  <c r="Q140" i="1" s="1"/>
  <c r="U16" i="1"/>
  <c r="E128" i="1"/>
  <c r="H128" i="1" s="1"/>
  <c r="U140" i="1" l="1"/>
  <c r="X23" i="1"/>
  <c r="W138" i="1"/>
  <c r="X133" i="1"/>
  <c r="L140" i="1"/>
  <c r="X136" i="1"/>
  <c r="H140" i="1"/>
  <c r="X138" i="1"/>
  <c r="W128" i="1"/>
  <c r="X9" i="1"/>
  <c r="X16" i="1"/>
  <c r="U128" i="1"/>
  <c r="X140" i="1" l="1"/>
  <c r="W140" i="1"/>
  <c r="X128" i="1"/>
</calcChain>
</file>

<file path=xl/sharedStrings.xml><?xml version="1.0" encoding="utf-8"?>
<sst xmlns="http://schemas.openxmlformats.org/spreadsheetml/2006/main" count="185" uniqueCount="43">
  <si>
    <t>SISTEMA NACIONAL DE SEGURIDAD PÚBLICA</t>
  </si>
  <si>
    <t>AVANCE EN LA APLICACION DE LOS RECURSOS ASIGNADOS A LOS PROGRAMAS CON PRIORIDAD NACIONAL EN MATERIA DE SEGURIDAD PUBLICA, 2013
(cifras al 31  de marzo de 2018)</t>
  </si>
  <si>
    <t>(PESOS)</t>
  </si>
  <si>
    <t>ENTIDAD FEDERATIVA:</t>
  </si>
  <si>
    <t>PROGRAMA</t>
  </si>
  <si>
    <t>CAPÍTULO</t>
  </si>
  <si>
    <t>ANEXO TÉCNICO / PROGRAMA CON PRIORIDAD NACIONAL</t>
  </si>
  <si>
    <t>FINANCIAMIENTO CONJUNTO</t>
  </si>
  <si>
    <t>PRESUPUESTO CONVENIDO</t>
  </si>
  <si>
    <t>COMPROMETIDO</t>
  </si>
  <si>
    <t>DEVENGADO</t>
  </si>
  <si>
    <t>EJERCIDO</t>
  </si>
  <si>
    <t>SALDO</t>
  </si>
  <si>
    <t>FEDERAL</t>
  </si>
  <si>
    <t>FEDERAL
MUNICIPAL</t>
  </si>
  <si>
    <t>ESTATAL</t>
  </si>
  <si>
    <t>TOTAL</t>
  </si>
  <si>
    <t>Prevención Social de la Violencia y la Delincuencia con Participación Ciudadana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</si>
  <si>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</si>
  <si>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</si>
  <si>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</si>
  <si>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</si>
  <si>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</si>
  <si>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</si>
  <si>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Fortalecimiento de las Capacidades de Evaluación en Control de Confianza</t>
  </si>
  <si>
    <t>Profesionalización de las Instituciones de Seguridad Pública</t>
  </si>
  <si>
    <t>Instrumentación de la Estrategia en el Combate al Secuestro (UECS)</t>
  </si>
  <si>
    <t>Implementación de Centros de Operación Estrategica (COE'S)</t>
  </si>
  <si>
    <t>Huella Balística y Rastreo Computarizado de Armamento (IBIS/ETRACE)</t>
  </si>
  <si>
    <t>Acceso a la Justicia para las Mujeres</t>
  </si>
  <si>
    <t>Nuevo Sistema de Justicia Penal</t>
  </si>
  <si>
    <t>Fortalecimiento de las Capacidades Humanas y Tecnológicas del Sistema Penitenciario Nacional</t>
  </si>
  <si>
    <t>Red Nacional de Telecomunicaciones</t>
  </si>
  <si>
    <t>Sistema Nacional de Información (Bases de Datos)</t>
  </si>
  <si>
    <t>Servicios de Llamadas de Emergencia 066 y de Denuncia Anónima 089</t>
  </si>
  <si>
    <t>Registro Público Vehicular</t>
  </si>
  <si>
    <t>Unidad de Inteligencia Patrimonial y Económica (UIPE´S)</t>
  </si>
  <si>
    <t>Evaluación de los Distintos Programas o Acciones</t>
  </si>
  <si>
    <t>Genética Forense</t>
  </si>
  <si>
    <t>Fortalecimiento de Programas Prioritarios de las Instituciones Estatales de Seguridad Pública e Impartición de Justicia</t>
  </si>
  <si>
    <t>T O T A L</t>
  </si>
  <si>
    <t xml:space="preserve">FEDERAL </t>
  </si>
  <si>
    <t>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</si>
</sst>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0.0%"/>
    <numFmt numFmtId="165" formatCode="0_ ;\-0\ "/>
    <numFmt numFmtId="166" formatCode="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otham Book"/>
      <family val="3"/>
    </font>
    <font>
      <b/>
      <sz val="22"/>
      <color indexed="18"/>
      <name val="Arial"/>
      <family val="2"/>
    </font>
    <font>
      <b/>
      <sz val="22"/>
      <color theme="3" tint="-0.249977111117893"/>
      <name val="Arial"/>
      <family val="2"/>
    </font>
    <font>
      <sz val="20"/>
      <name val="Gotham Book"/>
      <family val="3"/>
    </font>
    <font>
      <b/>
      <sz val="20"/>
      <name val="Arial"/>
      <family val="2"/>
    </font>
    <font>
      <sz val="20"/>
      <name val="Arial"/>
      <family val="2"/>
    </font>
    <font>
      <sz val="18"/>
      <name val="Gotham Book"/>
      <family val="3"/>
    </font>
    <font>
      <b/>
      <sz val="18"/>
      <name val="Arial"/>
      <family val="2"/>
    </font>
    <font>
      <sz val="18"/>
      <name val="Arial"/>
      <family val="2"/>
    </font>
    <font>
      <b/>
      <sz val="22"/>
      <color indexed="8"/>
      <name val="Arial"/>
      <family val="2"/>
    </font>
    <font>
      <sz val="16"/>
      <name val="Gotham Book"/>
      <family val="3"/>
    </font>
    <font>
      <b/>
      <sz val="16"/>
      <name val="Gotham Book"/>
      <family val="3"/>
    </font>
    <font>
      <b/>
      <sz val="22"/>
      <name val="Arial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43" fontId="16" fillId="0" borderId="0" applyFont="0" applyFill="0" applyBorder="0" applyAlignment="0" applyProtection="0"/>
    <xf numFmtId="0" fontId="1" fillId="0" borderId="0"/>
  </cellStyleXfs>
  <cellXfs count="58">
    <xf numFmtId="0" fontId="0" fillId="0" borderId="0" xfId="0"/>
    <xf numFmtId="0" fontId="3" fillId="0" borderId="0" xfId="1" applyFont="1" applyAlignment="1">
      <alignment vertical="center"/>
    </xf>
    <xf numFmtId="0" fontId="2" fillId="0" borderId="0" xfId="2"/>
    <xf numFmtId="0" fontId="3" fillId="2" borderId="0" xfId="1" applyFont="1" applyFill="1" applyAlignment="1">
      <alignment vertical="center"/>
    </xf>
    <xf numFmtId="0" fontId="2" fillId="2" borderId="0" xfId="2" applyFill="1"/>
    <xf numFmtId="0" fontId="6" fillId="0" borderId="0" xfId="1" applyFont="1" applyAlignment="1">
      <alignment vertical="center"/>
    </xf>
    <xf numFmtId="0" fontId="8" fillId="0" borderId="0" xfId="2" applyFont="1"/>
    <xf numFmtId="41" fontId="7" fillId="3" borderId="2" xfId="1" applyNumberFormat="1" applyFont="1" applyFill="1" applyBorder="1" applyAlignment="1">
      <alignment horizontal="center" vertical="center" wrapText="1"/>
    </xf>
    <xf numFmtId="0" fontId="9" fillId="4" borderId="0" xfId="1" applyFont="1" applyFill="1" applyAlignment="1">
      <alignment horizontal="right" vertical="center"/>
    </xf>
    <xf numFmtId="0" fontId="10" fillId="5" borderId="4" xfId="1" applyFont="1" applyFill="1" applyBorder="1" applyAlignment="1">
      <alignment horizontal="center" vertical="center"/>
    </xf>
    <xf numFmtId="166" fontId="7" fillId="5" borderId="5" xfId="1" applyNumberFormat="1" applyFont="1" applyFill="1" applyBorder="1" applyAlignment="1">
      <alignment horizontal="justify" vertical="center" wrapText="1"/>
    </xf>
    <xf numFmtId="4" fontId="7" fillId="5" borderId="5" xfId="1" applyNumberFormat="1" applyFont="1" applyFill="1" applyBorder="1" applyAlignment="1">
      <alignment horizontal="right" vertical="center" wrapText="1"/>
    </xf>
    <xf numFmtId="0" fontId="11" fillId="0" borderId="7" xfId="1" applyFont="1" applyFill="1" applyBorder="1" applyAlignment="1">
      <alignment horizontal="center" vertical="center"/>
    </xf>
    <xf numFmtId="166" fontId="8" fillId="0" borderId="7" xfId="1" applyNumberFormat="1" applyFont="1" applyFill="1" applyBorder="1" applyAlignment="1">
      <alignment horizontal="left" vertical="center" wrapText="1"/>
    </xf>
    <xf numFmtId="4" fontId="8" fillId="0" borderId="7" xfId="1" applyNumberFormat="1" applyFont="1" applyFill="1" applyBorder="1" applyAlignment="1">
      <alignment horizontal="right" vertical="center" wrapText="1"/>
    </xf>
    <xf numFmtId="4" fontId="7" fillId="0" borderId="5" xfId="1" applyNumberFormat="1" applyFont="1" applyFill="1" applyBorder="1" applyAlignment="1">
      <alignment horizontal="right" vertical="center" wrapText="1"/>
    </xf>
    <xf numFmtId="0" fontId="10" fillId="5" borderId="7" xfId="1" applyFont="1" applyFill="1" applyBorder="1" applyAlignment="1">
      <alignment horizontal="center" vertical="center"/>
    </xf>
    <xf numFmtId="166" fontId="7" fillId="5" borderId="7" xfId="1" applyNumberFormat="1" applyFont="1" applyFill="1" applyBorder="1" applyAlignment="1">
      <alignment horizontal="justify" vertical="center" wrapText="1"/>
    </xf>
    <xf numFmtId="4" fontId="7" fillId="5" borderId="7" xfId="1" applyNumberFormat="1" applyFont="1" applyFill="1" applyBorder="1" applyAlignment="1">
      <alignment horizontal="right" vertical="center" wrapText="1"/>
    </xf>
    <xf numFmtId="166" fontId="7" fillId="5" borderId="7" xfId="1" applyNumberFormat="1" applyFont="1" applyFill="1" applyBorder="1" applyAlignment="1">
      <alignment horizontal="left" vertical="center" wrapText="1" indent="1"/>
    </xf>
    <xf numFmtId="0" fontId="2" fillId="0" borderId="0" xfId="2" applyFill="1"/>
    <xf numFmtId="0" fontId="9" fillId="0" borderId="0" xfId="1" applyFont="1" applyBorder="1" applyAlignment="1">
      <alignment vertical="center"/>
    </xf>
    <xf numFmtId="41" fontId="12" fillId="3" borderId="2" xfId="1" applyNumberFormat="1" applyFont="1" applyFill="1" applyBorder="1" applyAlignment="1">
      <alignment horizontal="center" vertical="center" wrapText="1"/>
    </xf>
    <xf numFmtId="4" fontId="12" fillId="3" borderId="2" xfId="1" applyNumberFormat="1" applyFont="1" applyFill="1" applyBorder="1" applyAlignment="1">
      <alignment horizontal="right" vertical="center" wrapText="1"/>
    </xf>
    <xf numFmtId="0" fontId="13" fillId="0" borderId="0" xfId="1" applyFont="1" applyAlignment="1">
      <alignment vertical="center"/>
    </xf>
    <xf numFmtId="4" fontId="14" fillId="0" borderId="0" xfId="1" applyNumberFormat="1" applyFont="1" applyBorder="1" applyAlignment="1">
      <alignment horizontal="left" vertical="center" wrapText="1"/>
    </xf>
    <xf numFmtId="0" fontId="14" fillId="0" borderId="0" xfId="1" applyFont="1" applyBorder="1" applyAlignment="1">
      <alignment horizontal="left" vertical="center" wrapText="1"/>
    </xf>
    <xf numFmtId="0" fontId="10" fillId="0" borderId="0" xfId="1" applyFont="1" applyAlignment="1">
      <alignment vertical="center"/>
    </xf>
    <xf numFmtId="4" fontId="7" fillId="3" borderId="12" xfId="1" applyNumberFormat="1" applyFont="1" applyFill="1" applyBorder="1" applyAlignment="1">
      <alignment horizontal="center" vertical="center"/>
    </xf>
    <xf numFmtId="4" fontId="7" fillId="3" borderId="12" xfId="1" applyNumberFormat="1" applyFont="1" applyFill="1" applyBorder="1" applyAlignment="1">
      <alignment horizontal="center" vertical="center" wrapText="1"/>
    </xf>
    <xf numFmtId="0" fontId="10" fillId="0" borderId="13" xfId="1" applyFont="1" applyFill="1" applyBorder="1" applyAlignment="1">
      <alignment horizontal="center" vertical="center"/>
    </xf>
    <xf numFmtId="166" fontId="7" fillId="0" borderId="14" xfId="1" applyNumberFormat="1" applyFont="1" applyFill="1" applyBorder="1" applyAlignment="1">
      <alignment horizontal="left" vertical="center" wrapText="1"/>
    </xf>
    <xf numFmtId="4" fontId="8" fillId="0" borderId="14" xfId="1" applyNumberFormat="1" applyFont="1" applyFill="1" applyBorder="1" applyAlignment="1">
      <alignment vertical="center" wrapText="1"/>
    </xf>
    <xf numFmtId="4" fontId="8" fillId="0" borderId="15" xfId="1" applyNumberFormat="1" applyFont="1" applyFill="1" applyBorder="1" applyAlignment="1">
      <alignment vertical="center" wrapText="1"/>
    </xf>
    <xf numFmtId="0" fontId="10" fillId="0" borderId="10" xfId="1" applyFont="1" applyFill="1" applyBorder="1" applyAlignment="1">
      <alignment horizontal="center" vertical="center"/>
    </xf>
    <xf numFmtId="166" fontId="7" fillId="0" borderId="7" xfId="1" applyNumberFormat="1" applyFont="1" applyFill="1" applyBorder="1" applyAlignment="1">
      <alignment horizontal="left" vertical="center" wrapText="1"/>
    </xf>
    <xf numFmtId="4" fontId="8" fillId="0" borderId="7" xfId="1" applyNumberFormat="1" applyFont="1" applyFill="1" applyBorder="1" applyAlignment="1">
      <alignment vertical="center" wrapText="1"/>
    </xf>
    <xf numFmtId="4" fontId="8" fillId="0" borderId="16" xfId="1" applyNumberFormat="1" applyFont="1" applyFill="1" applyBorder="1" applyAlignment="1">
      <alignment vertical="center" wrapText="1"/>
    </xf>
    <xf numFmtId="0" fontId="10" fillId="0" borderId="11" xfId="1" applyFont="1" applyFill="1" applyBorder="1" applyAlignment="1">
      <alignment horizontal="center" vertical="center"/>
    </xf>
    <xf numFmtId="166" fontId="7" fillId="0" borderId="17" xfId="1" applyNumberFormat="1" applyFont="1" applyFill="1" applyBorder="1" applyAlignment="1">
      <alignment horizontal="left" vertical="center" wrapText="1"/>
    </xf>
    <xf numFmtId="4" fontId="8" fillId="0" borderId="17" xfId="1" applyNumberFormat="1" applyFont="1" applyFill="1" applyBorder="1" applyAlignment="1">
      <alignment vertical="center" wrapText="1"/>
    </xf>
    <xf numFmtId="4" fontId="8" fillId="0" borderId="18" xfId="1" applyNumberFormat="1" applyFont="1" applyFill="1" applyBorder="1" applyAlignment="1">
      <alignment vertical="center" wrapText="1"/>
    </xf>
    <xf numFmtId="0" fontId="15" fillId="3" borderId="19" xfId="1" applyFont="1" applyFill="1" applyBorder="1" applyAlignment="1">
      <alignment horizontal="center" vertical="center"/>
    </xf>
    <xf numFmtId="4" fontId="15" fillId="3" borderId="20" xfId="1" applyNumberFormat="1" applyFont="1" applyFill="1" applyBorder="1" applyAlignment="1">
      <alignment vertical="center"/>
    </xf>
    <xf numFmtId="4" fontId="13" fillId="0" borderId="0" xfId="1" applyNumberFormat="1" applyFont="1" applyAlignment="1">
      <alignment vertical="center"/>
    </xf>
    <xf numFmtId="0" fontId="10" fillId="5" borderId="9" xfId="1" applyFont="1" applyFill="1" applyBorder="1" applyAlignment="1">
      <alignment horizontal="center" vertical="center"/>
    </xf>
    <xf numFmtId="0" fontId="10" fillId="5" borderId="6" xfId="1" applyFont="1" applyFill="1" applyBorder="1" applyAlignment="1">
      <alignment horizontal="center" vertical="center"/>
    </xf>
    <xf numFmtId="0" fontId="10" fillId="5" borderId="8" xfId="1" applyFont="1" applyFill="1" applyBorder="1" applyAlignment="1">
      <alignment horizontal="center" vertical="center"/>
    </xf>
    <xf numFmtId="41" fontId="4" fillId="0" borderId="0" xfId="1" applyNumberFormat="1" applyFont="1" applyFill="1" applyBorder="1" applyAlignment="1">
      <alignment horizontal="center" vertical="center" wrapText="1"/>
    </xf>
    <xf numFmtId="41" fontId="4" fillId="2" borderId="0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Border="1" applyAlignment="1">
      <alignment horizontal="center" vertical="center"/>
    </xf>
    <xf numFmtId="41" fontId="5" fillId="0" borderId="1" xfId="1" applyNumberFormat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textRotation="90"/>
    </xf>
    <xf numFmtId="41" fontId="7" fillId="3" borderId="2" xfId="1" applyNumberFormat="1" applyFont="1" applyFill="1" applyBorder="1" applyAlignment="1">
      <alignment horizontal="center" vertical="center" wrapText="1"/>
    </xf>
    <xf numFmtId="165" fontId="7" fillId="3" borderId="2" xfId="1" applyNumberFormat="1" applyFont="1" applyFill="1" applyBorder="1" applyAlignment="1">
      <alignment horizontal="center" vertical="center" wrapText="1"/>
    </xf>
    <xf numFmtId="0" fontId="10" fillId="5" borderId="3" xfId="1" applyFont="1" applyFill="1" applyBorder="1" applyAlignment="1">
      <alignment horizontal="center" vertical="center"/>
    </xf>
    <xf numFmtId="0" fontId="10" fillId="5" borderId="10" xfId="1" applyFont="1" applyFill="1" applyBorder="1" applyAlignment="1">
      <alignment horizontal="center" vertical="center"/>
    </xf>
    <xf numFmtId="0" fontId="10" fillId="5" borderId="11" xfId="1" applyFont="1" applyFill="1" applyBorder="1" applyAlignment="1">
      <alignment horizontal="center" vertical="center"/>
    </xf>
  </cellXfs>
  <cellStyles count="5">
    <cellStyle name="Millares 2" xfId="3"/>
    <cellStyle name="Normal" xfId="0" builtinId="0"/>
    <cellStyle name="Normal 2 2 2" xfId="1"/>
    <cellStyle name="Normal 44" xfId="4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er.%20INFORME%20CEACO%202018/MARZO%202018%20EJ%20ANTERIORESS-%20-/PPTO%20FASP%202013%2031-03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 Cero"/>
      <sheetName val="Estructura 13"/>
      <sheetName val="Prevención Social "/>
      <sheetName val="FCECC"/>
      <sheetName val="Profesionalización SIDEPOL"/>
      <sheetName val="Sistema Penitenciario-DGRS"/>
      <sheetName val="Red Nacional Tel"/>
      <sheetName val="SNI -C4"/>
      <sheetName val="066 y 089 C4"/>
      <sheetName val="REPUVE -C4"/>
      <sheetName val="Evaluacion"/>
      <sheetName val="Fortalecimiento SSP-PE FED"/>
      <sheetName val="Rendimientos financieros OK"/>
    </sheetNames>
    <sheetDataSet>
      <sheetData sheetId="0"/>
      <sheetData sheetId="1">
        <row r="129">
          <cell r="M129">
            <v>600000</v>
          </cell>
          <cell r="R129">
            <v>0</v>
          </cell>
          <cell r="U129">
            <v>0</v>
          </cell>
          <cell r="AK129">
            <v>0</v>
          </cell>
        </row>
        <row r="201">
          <cell r="M201">
            <v>4000000</v>
          </cell>
          <cell r="R201">
            <v>0</v>
          </cell>
          <cell r="U201">
            <v>4000000</v>
          </cell>
          <cell r="AK201">
            <v>0</v>
          </cell>
        </row>
        <row r="207">
          <cell r="M207">
            <v>500000</v>
          </cell>
          <cell r="R207">
            <v>0</v>
          </cell>
          <cell r="U207">
            <v>46642.54</v>
          </cell>
          <cell r="AK207">
            <v>0</v>
          </cell>
        </row>
        <row r="242">
          <cell r="M242">
            <v>3000000</v>
          </cell>
          <cell r="R242">
            <v>0</v>
          </cell>
          <cell r="U242">
            <v>0</v>
          </cell>
          <cell r="AK242">
            <v>0</v>
          </cell>
        </row>
        <row r="296">
          <cell r="J296">
            <v>1385977.26</v>
          </cell>
          <cell r="R296">
            <v>1373531.26</v>
          </cell>
          <cell r="U296">
            <v>0</v>
          </cell>
          <cell r="AH296">
            <v>0</v>
          </cell>
        </row>
        <row r="351">
          <cell r="J351">
            <v>12443215.83</v>
          </cell>
          <cell r="K351">
            <v>3000000</v>
          </cell>
          <cell r="M351">
            <v>1264800</v>
          </cell>
          <cell r="R351">
            <v>12297705.43</v>
          </cell>
          <cell r="S351">
            <v>3000000</v>
          </cell>
          <cell r="U351">
            <v>798003</v>
          </cell>
          <cell r="AH351">
            <v>145510.39999999999</v>
          </cell>
          <cell r="AI351">
            <v>0</v>
          </cell>
          <cell r="AK351">
            <v>0</v>
          </cell>
        </row>
        <row r="393">
          <cell r="J393">
            <v>1964591.91</v>
          </cell>
          <cell r="R393">
            <v>1964591.91</v>
          </cell>
          <cell r="U393">
            <v>0</v>
          </cell>
          <cell r="Z393">
            <v>0</v>
          </cell>
          <cell r="AH393">
            <v>0</v>
          </cell>
        </row>
        <row r="441">
          <cell r="M441">
            <v>5000000</v>
          </cell>
          <cell r="R441">
            <v>0</v>
          </cell>
          <cell r="U441">
            <v>0</v>
          </cell>
          <cell r="AK441">
            <v>0</v>
          </cell>
        </row>
        <row r="475">
          <cell r="M475">
            <v>960000</v>
          </cell>
          <cell r="R475">
            <v>0</v>
          </cell>
          <cell r="U475">
            <v>715112.58</v>
          </cell>
          <cell r="AK475">
            <v>0</v>
          </cell>
        </row>
        <row r="488">
          <cell r="J488">
            <v>400409</v>
          </cell>
          <cell r="M488">
            <v>582630</v>
          </cell>
          <cell r="R488">
            <v>399739.82999999996</v>
          </cell>
          <cell r="U488">
            <v>406501.06999999995</v>
          </cell>
          <cell r="AH488">
            <v>0</v>
          </cell>
          <cell r="AK488">
            <v>0</v>
          </cell>
        </row>
        <row r="539">
          <cell r="J539">
            <v>1725000</v>
          </cell>
          <cell r="K539">
            <v>800000</v>
          </cell>
          <cell r="M539">
            <v>470675</v>
          </cell>
          <cell r="R539">
            <v>1725000</v>
          </cell>
          <cell r="S539">
            <v>800000</v>
          </cell>
          <cell r="U539">
            <v>3000</v>
          </cell>
          <cell r="AH539">
            <v>0</v>
          </cell>
          <cell r="AI539">
            <v>0</v>
          </cell>
          <cell r="AK539">
            <v>0</v>
          </cell>
        </row>
        <row r="576">
          <cell r="J576">
            <v>2250000</v>
          </cell>
          <cell r="R576">
            <v>2222195.56</v>
          </cell>
          <cell r="U576">
            <v>0</v>
          </cell>
          <cell r="AH576">
            <v>0</v>
          </cell>
        </row>
        <row r="582">
          <cell r="J582">
            <v>297054.20999999996</v>
          </cell>
          <cell r="R582">
            <v>297054.20999999996</v>
          </cell>
          <cell r="U582">
            <v>0</v>
          </cell>
          <cell r="AH582">
            <v>0</v>
          </cell>
        </row>
        <row r="634">
          <cell r="J634">
            <v>850967</v>
          </cell>
          <cell r="R634">
            <v>850967</v>
          </cell>
          <cell r="AH634">
            <v>0</v>
          </cell>
        </row>
        <row r="748">
          <cell r="J748">
            <v>3000000</v>
          </cell>
          <cell r="R748">
            <v>3000000</v>
          </cell>
          <cell r="Z748">
            <v>0</v>
          </cell>
          <cell r="AH748">
            <v>0</v>
          </cell>
        </row>
        <row r="998">
          <cell r="M998">
            <v>3000000</v>
          </cell>
          <cell r="U998">
            <v>2999977.07</v>
          </cell>
          <cell r="AK998">
            <v>0</v>
          </cell>
        </row>
        <row r="1018">
          <cell r="J1018">
            <v>900000</v>
          </cell>
          <cell r="M1018">
            <v>560000</v>
          </cell>
          <cell r="R1018">
            <v>898680.36</v>
          </cell>
          <cell r="U1018">
            <v>107778.26999999999</v>
          </cell>
          <cell r="AH1018">
            <v>0</v>
          </cell>
          <cell r="AK1018">
            <v>0</v>
          </cell>
        </row>
        <row r="1062">
          <cell r="J1062">
            <v>22400000</v>
          </cell>
          <cell r="M1062">
            <v>3200000</v>
          </cell>
          <cell r="R1062">
            <v>22400000</v>
          </cell>
          <cell r="U1062">
            <v>2987554</v>
          </cell>
          <cell r="AH1062">
            <v>0</v>
          </cell>
        </row>
        <row r="1126">
          <cell r="J1126">
            <v>19552817.800000001</v>
          </cell>
          <cell r="K1126">
            <v>11878904.199999999</v>
          </cell>
          <cell r="R1126">
            <v>19539715.190000001</v>
          </cell>
          <cell r="S1126">
            <v>11878904.199999999</v>
          </cell>
          <cell r="AH1126">
            <v>0</v>
          </cell>
          <cell r="AI1126">
            <v>0</v>
          </cell>
        </row>
        <row r="1165">
          <cell r="J1165">
            <v>1286290</v>
          </cell>
          <cell r="R1165">
            <v>1286290</v>
          </cell>
          <cell r="AH1165">
            <v>0</v>
          </cell>
        </row>
        <row r="1209">
          <cell r="J1209">
            <v>609900</v>
          </cell>
          <cell r="R1209">
            <v>608970.29</v>
          </cell>
          <cell r="AH1209">
            <v>3.2741809263825417E-11</v>
          </cell>
        </row>
        <row r="1266">
          <cell r="J1266">
            <v>0</v>
          </cell>
          <cell r="AH1266">
            <v>0</v>
          </cell>
        </row>
        <row r="1325">
          <cell r="J1325">
            <v>1239680</v>
          </cell>
          <cell r="R1325">
            <v>1143708.3999999999</v>
          </cell>
          <cell r="Z1325">
            <v>0</v>
          </cell>
          <cell r="AH1325">
            <v>0</v>
          </cell>
        </row>
        <row r="1388">
          <cell r="M1388">
            <v>5200000</v>
          </cell>
          <cell r="U1388">
            <v>5188992.4899999974</v>
          </cell>
          <cell r="AK1388">
            <v>0</v>
          </cell>
        </row>
        <row r="1451">
          <cell r="J1451">
            <v>10900000</v>
          </cell>
          <cell r="M1451">
            <v>2000000</v>
          </cell>
          <cell r="R1451">
            <v>10888864.23</v>
          </cell>
          <cell r="U1451">
            <v>1454018.47</v>
          </cell>
          <cell r="AH1451">
            <v>0</v>
          </cell>
        </row>
        <row r="1519">
          <cell r="J1519">
            <v>4350000</v>
          </cell>
          <cell r="R1519">
            <v>4343961.45</v>
          </cell>
          <cell r="AH1519">
            <v>9.822542779147625E-11</v>
          </cell>
        </row>
        <row r="1572">
          <cell r="M1572">
            <v>1444382</v>
          </cell>
          <cell r="U1572">
            <v>1411347.14</v>
          </cell>
          <cell r="AK1572">
            <v>0</v>
          </cell>
        </row>
        <row r="1584">
          <cell r="J1584">
            <v>251172</v>
          </cell>
          <cell r="M1584">
            <v>100000</v>
          </cell>
          <cell r="R1584">
            <v>250500</v>
          </cell>
          <cell r="U1584">
            <v>99996.700000000012</v>
          </cell>
          <cell r="Z1584">
            <v>0</v>
          </cell>
          <cell r="AH1584">
            <v>8.1490716952181685E-12</v>
          </cell>
          <cell r="AK1584">
            <v>0</v>
          </cell>
        </row>
        <row r="1630">
          <cell r="J1630">
            <v>55000</v>
          </cell>
          <cell r="M1630">
            <v>12000</v>
          </cell>
          <cell r="R1630">
            <v>55000</v>
          </cell>
          <cell r="U1630">
            <v>12000</v>
          </cell>
          <cell r="AH1630">
            <v>0</v>
          </cell>
          <cell r="AK1630">
            <v>0</v>
          </cell>
        </row>
        <row r="1681">
          <cell r="J1681">
            <v>5896816</v>
          </cell>
          <cell r="R1681">
            <v>5637605.4900000002</v>
          </cell>
          <cell r="AH1681">
            <v>7.2759576141834259E-11</v>
          </cell>
        </row>
        <row r="1803">
          <cell r="J1803">
            <v>1150000</v>
          </cell>
          <cell r="M1803">
            <v>60500</v>
          </cell>
          <cell r="R1803">
            <v>1150000</v>
          </cell>
          <cell r="AH1803">
            <v>0</v>
          </cell>
          <cell r="AK1803">
            <v>0</v>
          </cell>
        </row>
        <row r="1820">
          <cell r="M1820">
            <v>2243000</v>
          </cell>
          <cell r="U1820">
            <v>1785714.9000000001</v>
          </cell>
          <cell r="AK1820">
            <v>0</v>
          </cell>
        </row>
        <row r="1840">
          <cell r="M1840">
            <v>400000</v>
          </cell>
          <cell r="U1840">
            <v>169942.36000000002</v>
          </cell>
        </row>
        <row r="1879">
          <cell r="M1879">
            <v>1860000</v>
          </cell>
          <cell r="U1879">
            <v>58534</v>
          </cell>
          <cell r="AK1879">
            <v>0</v>
          </cell>
        </row>
        <row r="1934">
          <cell r="M1934">
            <v>2009000</v>
          </cell>
          <cell r="U1934">
            <v>1940729.07</v>
          </cell>
          <cell r="AC1934">
            <v>0</v>
          </cell>
          <cell r="AK1934">
            <v>0</v>
          </cell>
        </row>
        <row r="2027">
          <cell r="K2027">
            <v>1455419</v>
          </cell>
          <cell r="M2027">
            <v>2096000</v>
          </cell>
          <cell r="S2027">
            <v>1455419</v>
          </cell>
          <cell r="U2027">
            <v>659535.93999999994</v>
          </cell>
          <cell r="AA2027">
            <v>0</v>
          </cell>
          <cell r="AI2027">
            <v>0</v>
          </cell>
          <cell r="AK2027">
            <v>0</v>
          </cell>
        </row>
        <row r="2101">
          <cell r="M2101">
            <v>9017102</v>
          </cell>
          <cell r="U2101">
            <v>9001286</v>
          </cell>
          <cell r="AK2101">
            <v>0</v>
          </cell>
        </row>
        <row r="2192">
          <cell r="K2192">
            <v>31545000</v>
          </cell>
          <cell r="M2192">
            <v>1000000</v>
          </cell>
          <cell r="S2192">
            <v>31545000</v>
          </cell>
          <cell r="U2192">
            <v>999989.60000000009</v>
          </cell>
          <cell r="AI2192">
            <v>0</v>
          </cell>
          <cell r="AK2192">
            <v>0</v>
          </cell>
        </row>
      </sheetData>
      <sheetData sheetId="2">
        <row r="38">
          <cell r="AO38">
            <v>0</v>
          </cell>
        </row>
      </sheetData>
      <sheetData sheetId="3">
        <row r="15">
          <cell r="X15">
            <v>12572.529999999999</v>
          </cell>
        </row>
      </sheetData>
      <sheetData sheetId="4">
        <row r="18">
          <cell r="AC18">
            <v>715112.58</v>
          </cell>
        </row>
      </sheetData>
      <sheetData sheetId="5">
        <row r="47">
          <cell r="X47">
            <v>3000000</v>
          </cell>
        </row>
      </sheetData>
      <sheetData sheetId="6">
        <row r="16">
          <cell r="AA16">
            <v>2999977.07</v>
          </cell>
        </row>
      </sheetData>
      <sheetData sheetId="7">
        <row r="19">
          <cell r="V19">
            <v>39747.4</v>
          </cell>
        </row>
      </sheetData>
      <sheetData sheetId="8">
        <row r="16">
          <cell r="AA16">
            <v>5188992.4899999974</v>
          </cell>
        </row>
      </sheetData>
      <sheetData sheetId="9">
        <row r="18">
          <cell r="AB18">
            <v>1411347.14</v>
          </cell>
        </row>
      </sheetData>
      <sheetData sheetId="10">
        <row r="11">
          <cell r="S11">
            <v>1100000</v>
          </cell>
        </row>
      </sheetData>
      <sheetData sheetId="11">
        <row r="45">
          <cell r="AJ45">
            <v>0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Y141"/>
  <sheetViews>
    <sheetView tabSelected="1" topLeftCell="B1" zoomScale="40" zoomScaleNormal="40" workbookViewId="0">
      <selection activeCell="U16" sqref="U16"/>
    </sheetView>
  </sheetViews>
  <sheetFormatPr baseColWidth="10" defaultRowHeight="15"/>
  <cols>
    <col min="1" max="1" width="14" hidden="1" customWidth="1"/>
    <col min="3" max="3" width="14" customWidth="1"/>
    <col min="4" max="4" width="87.28515625" customWidth="1"/>
    <col min="5" max="7" width="31" customWidth="1"/>
    <col min="8" max="8" width="35" customWidth="1"/>
    <col min="9" max="19" width="31" customWidth="1"/>
    <col min="20" max="20" width="34.140625" bestFit="1" customWidth="1"/>
    <col min="21" max="23" width="31" customWidth="1"/>
    <col min="24" max="24" width="31.5703125" bestFit="1" customWidth="1"/>
  </cols>
  <sheetData>
    <row r="1" spans="1:24" ht="35.1" customHeight="1">
      <c r="A1" s="1"/>
      <c r="B1" s="1"/>
      <c r="C1" s="1"/>
      <c r="D1" s="48" t="s">
        <v>0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1"/>
    </row>
    <row r="2" spans="1:24" s="4" customFormat="1" ht="74.25" customHeight="1">
      <c r="A2" s="3"/>
      <c r="B2" s="3"/>
      <c r="C2" s="3"/>
      <c r="D2" s="49" t="s">
        <v>1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3"/>
    </row>
    <row r="3" spans="1:24" ht="35.1" customHeight="1">
      <c r="A3" s="1"/>
      <c r="B3" s="1"/>
      <c r="C3" s="1"/>
      <c r="D3" s="50" t="s">
        <v>2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1"/>
    </row>
    <row r="4" spans="1:24" ht="35.1" customHeight="1">
      <c r="A4" s="1"/>
      <c r="B4" s="1"/>
      <c r="C4" s="1"/>
      <c r="D4" s="48" t="s">
        <v>3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1"/>
    </row>
    <row r="5" spans="1:24" ht="33" customHeight="1" thickBot="1">
      <c r="A5" s="1"/>
      <c r="B5" s="1"/>
      <c r="C5" s="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1"/>
    </row>
    <row r="6" spans="1:24" s="6" customFormat="1" ht="47.25" customHeight="1" thickBot="1">
      <c r="A6" s="5"/>
      <c r="B6" s="52" t="s">
        <v>4</v>
      </c>
      <c r="C6" s="52" t="s">
        <v>5</v>
      </c>
      <c r="D6" s="53" t="s">
        <v>6</v>
      </c>
      <c r="E6" s="54" t="s">
        <v>7</v>
      </c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</row>
    <row r="7" spans="1:24" s="6" customFormat="1" ht="47.25" customHeight="1" thickBot="1">
      <c r="A7" s="5"/>
      <c r="B7" s="52"/>
      <c r="C7" s="52"/>
      <c r="D7" s="53"/>
      <c r="E7" s="53" t="s">
        <v>8</v>
      </c>
      <c r="F7" s="53"/>
      <c r="G7" s="53"/>
      <c r="H7" s="53"/>
      <c r="I7" s="53" t="s">
        <v>9</v>
      </c>
      <c r="J7" s="53"/>
      <c r="K7" s="53"/>
      <c r="L7" s="53"/>
      <c r="M7" s="53" t="s">
        <v>10</v>
      </c>
      <c r="N7" s="53"/>
      <c r="O7" s="53"/>
      <c r="P7" s="53"/>
      <c r="Q7" s="53" t="s">
        <v>11</v>
      </c>
      <c r="R7" s="53"/>
      <c r="S7" s="53"/>
      <c r="T7" s="53"/>
      <c r="U7" s="54" t="s">
        <v>12</v>
      </c>
      <c r="V7" s="54"/>
      <c r="W7" s="54"/>
      <c r="X7" s="54"/>
    </row>
    <row r="8" spans="1:24" s="6" customFormat="1" ht="65.25" customHeight="1" thickBot="1">
      <c r="A8" s="5"/>
      <c r="B8" s="52"/>
      <c r="C8" s="52"/>
      <c r="D8" s="53"/>
      <c r="E8" s="7" t="s">
        <v>13</v>
      </c>
      <c r="F8" s="7" t="s">
        <v>14</v>
      </c>
      <c r="G8" s="7" t="s">
        <v>15</v>
      </c>
      <c r="H8" s="7" t="s">
        <v>16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13</v>
      </c>
      <c r="N8" s="7" t="s">
        <v>14</v>
      </c>
      <c r="O8" s="7" t="s">
        <v>15</v>
      </c>
      <c r="P8" s="7" t="s">
        <v>16</v>
      </c>
      <c r="Q8" s="7" t="s">
        <v>13</v>
      </c>
      <c r="R8" s="7" t="s">
        <v>14</v>
      </c>
      <c r="S8" s="7" t="s">
        <v>15</v>
      </c>
      <c r="T8" s="7" t="s">
        <v>16</v>
      </c>
      <c r="U8" s="7" t="s">
        <v>13</v>
      </c>
      <c r="V8" s="7" t="s">
        <v>14</v>
      </c>
      <c r="W8" s="7" t="s">
        <v>15</v>
      </c>
      <c r="X8" s="7" t="s">
        <v>16</v>
      </c>
    </row>
    <row r="9" spans="1:24" ht="50.1" customHeight="1">
      <c r="A9" s="8"/>
      <c r="B9" s="55">
        <v>1</v>
      </c>
      <c r="C9" s="9"/>
      <c r="D9" s="10" t="s">
        <v>17</v>
      </c>
      <c r="E9" s="11">
        <f>SUM(E10:E15)</f>
        <v>0</v>
      </c>
      <c r="F9" s="11">
        <f>SUM(F10:F15)</f>
        <v>0</v>
      </c>
      <c r="G9" s="11">
        <f t="shared" ref="G9:W9" si="0">SUM(G10:G15)</f>
        <v>8100000</v>
      </c>
      <c r="H9" s="11">
        <f>E9+F9+G9</f>
        <v>8100000</v>
      </c>
      <c r="I9" s="11">
        <f t="shared" si="0"/>
        <v>0</v>
      </c>
      <c r="J9" s="11">
        <f>SUM(J10:J15)</f>
        <v>0</v>
      </c>
      <c r="K9" s="11">
        <f t="shared" si="0"/>
        <v>0</v>
      </c>
      <c r="L9" s="11">
        <f>I9+J9+K9</f>
        <v>0</v>
      </c>
      <c r="M9" s="11">
        <f t="shared" si="0"/>
        <v>0</v>
      </c>
      <c r="N9" s="11">
        <f>SUM(N10:N15)</f>
        <v>0</v>
      </c>
      <c r="O9" s="11">
        <f t="shared" si="0"/>
        <v>0</v>
      </c>
      <c r="P9" s="11">
        <f>M9+N9+O9</f>
        <v>0</v>
      </c>
      <c r="Q9" s="11">
        <f t="shared" si="0"/>
        <v>0</v>
      </c>
      <c r="R9" s="11">
        <f>SUM(R10:R15)</f>
        <v>0</v>
      </c>
      <c r="S9" s="11">
        <f t="shared" si="0"/>
        <v>4046642.54</v>
      </c>
      <c r="T9" s="11">
        <f>Q9+R9+S9</f>
        <v>4046642.54</v>
      </c>
      <c r="U9" s="11">
        <f t="shared" si="0"/>
        <v>0</v>
      </c>
      <c r="V9" s="11">
        <f>SUM(V10:V15)</f>
        <v>0</v>
      </c>
      <c r="W9" s="11">
        <f t="shared" si="0"/>
        <v>4053357.46</v>
      </c>
      <c r="X9" s="11">
        <f>U9+V9+W9</f>
        <v>4053357.46</v>
      </c>
    </row>
    <row r="10" spans="1:24" ht="49.5" customHeight="1">
      <c r="A10" s="8"/>
      <c r="B10" s="46"/>
      <c r="C10" s="12">
        <v>1000</v>
      </c>
      <c r="D10" s="13" t="s">
        <v>18</v>
      </c>
      <c r="E10" s="14">
        <v>0</v>
      </c>
      <c r="F10" s="14">
        <v>0</v>
      </c>
      <c r="G10" s="14">
        <v>0</v>
      </c>
      <c r="H10" s="15">
        <f t="shared" ref="H10:H73" si="1">E10+F10+G10</f>
        <v>0</v>
      </c>
      <c r="I10" s="14">
        <v>0</v>
      </c>
      <c r="J10" s="14">
        <v>0</v>
      </c>
      <c r="K10" s="14">
        <v>0</v>
      </c>
      <c r="L10" s="15">
        <f t="shared" ref="L10:L73" si="2">I10+J10+K10</f>
        <v>0</v>
      </c>
      <c r="M10" s="14">
        <v>0</v>
      </c>
      <c r="N10" s="14">
        <v>0</v>
      </c>
      <c r="O10" s="14">
        <v>0</v>
      </c>
      <c r="P10" s="15">
        <f t="shared" ref="P10:P73" si="3">M10+N10+O10</f>
        <v>0</v>
      </c>
      <c r="Q10" s="14">
        <v>0</v>
      </c>
      <c r="R10" s="14">
        <v>0</v>
      </c>
      <c r="S10" s="14">
        <v>0</v>
      </c>
      <c r="T10" s="15">
        <f t="shared" ref="T10:T73" si="4">Q10+R10+S10</f>
        <v>0</v>
      </c>
      <c r="U10" s="14">
        <f t="shared" ref="U10:W15" si="5">+E10-I10-M10-Q10</f>
        <v>0</v>
      </c>
      <c r="V10" s="14">
        <f t="shared" si="5"/>
        <v>0</v>
      </c>
      <c r="W10" s="14">
        <f t="shared" si="5"/>
        <v>0</v>
      </c>
      <c r="X10" s="15">
        <f t="shared" ref="X10:X73" si="6">U10+V10+W10</f>
        <v>0</v>
      </c>
    </row>
    <row r="11" spans="1:24" ht="49.5" customHeight="1">
      <c r="A11" s="8"/>
      <c r="B11" s="46"/>
      <c r="C11" s="12">
        <v>2000</v>
      </c>
      <c r="D11" s="13" t="s">
        <v>19</v>
      </c>
      <c r="E11" s="14">
        <v>0</v>
      </c>
      <c r="F11" s="14">
        <v>0</v>
      </c>
      <c r="G11" s="14">
        <v>0</v>
      </c>
      <c r="H11" s="15">
        <f t="shared" si="1"/>
        <v>0</v>
      </c>
      <c r="I11" s="14">
        <v>0</v>
      </c>
      <c r="J11" s="14">
        <v>0</v>
      </c>
      <c r="K11" s="14">
        <v>0</v>
      </c>
      <c r="L11" s="15">
        <f t="shared" si="2"/>
        <v>0</v>
      </c>
      <c r="M11" s="14">
        <v>0</v>
      </c>
      <c r="N11" s="14">
        <v>0</v>
      </c>
      <c r="O11" s="14">
        <v>0</v>
      </c>
      <c r="P11" s="15">
        <f t="shared" si="3"/>
        <v>0</v>
      </c>
      <c r="Q11" s="14">
        <v>0</v>
      </c>
      <c r="R11" s="14">
        <v>0</v>
      </c>
      <c r="S11" s="14">
        <v>0</v>
      </c>
      <c r="T11" s="15">
        <f t="shared" si="4"/>
        <v>0</v>
      </c>
      <c r="U11" s="14">
        <f t="shared" si="5"/>
        <v>0</v>
      </c>
      <c r="V11" s="14">
        <f t="shared" si="5"/>
        <v>0</v>
      </c>
      <c r="W11" s="14">
        <f t="shared" si="5"/>
        <v>0</v>
      </c>
      <c r="X11" s="15">
        <f t="shared" si="6"/>
        <v>0</v>
      </c>
    </row>
    <row r="12" spans="1:24" ht="49.5" customHeight="1">
      <c r="A12" s="8"/>
      <c r="B12" s="46"/>
      <c r="C12" s="12">
        <v>3000</v>
      </c>
      <c r="D12" s="13" t="s">
        <v>20</v>
      </c>
      <c r="E12" s="14">
        <v>0</v>
      </c>
      <c r="F12" s="14">
        <v>0</v>
      </c>
      <c r="G12" s="14">
        <f>+'[1]Estructura 13'!M129</f>
        <v>600000</v>
      </c>
      <c r="H12" s="15">
        <f t="shared" si="1"/>
        <v>600000</v>
      </c>
      <c r="I12" s="14">
        <v>0</v>
      </c>
      <c r="J12" s="14">
        <v>0</v>
      </c>
      <c r="K12" s="14">
        <f>+'[1]Estructura 13'!AK129</f>
        <v>0</v>
      </c>
      <c r="L12" s="15">
        <f t="shared" si="2"/>
        <v>0</v>
      </c>
      <c r="M12" s="14">
        <v>0</v>
      </c>
      <c r="N12" s="14">
        <v>0</v>
      </c>
      <c r="O12" s="14">
        <v>0</v>
      </c>
      <c r="P12" s="15">
        <f t="shared" si="3"/>
        <v>0</v>
      </c>
      <c r="Q12" s="14">
        <f>+'[1]Estructura 13'!R129</f>
        <v>0</v>
      </c>
      <c r="R12" s="14">
        <v>0</v>
      </c>
      <c r="S12" s="14">
        <f>+'[1]Estructura 13'!U129</f>
        <v>0</v>
      </c>
      <c r="T12" s="15">
        <f t="shared" si="4"/>
        <v>0</v>
      </c>
      <c r="U12" s="14">
        <f t="shared" si="5"/>
        <v>0</v>
      </c>
      <c r="V12" s="14">
        <f t="shared" si="5"/>
        <v>0</v>
      </c>
      <c r="W12" s="14">
        <f t="shared" si="5"/>
        <v>600000</v>
      </c>
      <c r="X12" s="15">
        <f t="shared" si="6"/>
        <v>600000</v>
      </c>
    </row>
    <row r="13" spans="1:24" ht="54.95" customHeight="1">
      <c r="A13" s="8"/>
      <c r="B13" s="46"/>
      <c r="C13" s="12">
        <v>4000</v>
      </c>
      <c r="D13" s="13" t="s">
        <v>21</v>
      </c>
      <c r="E13" s="14">
        <v>0</v>
      </c>
      <c r="F13" s="14">
        <v>0</v>
      </c>
      <c r="G13" s="14">
        <f>+'[1]Estructura 13'!M201</f>
        <v>4000000</v>
      </c>
      <c r="H13" s="15">
        <f t="shared" si="1"/>
        <v>4000000</v>
      </c>
      <c r="I13" s="14">
        <v>0</v>
      </c>
      <c r="J13" s="14">
        <v>0</v>
      </c>
      <c r="K13" s="14">
        <f>+'[1]Estructura 13'!AK201</f>
        <v>0</v>
      </c>
      <c r="L13" s="15">
        <f t="shared" si="2"/>
        <v>0</v>
      </c>
      <c r="M13" s="14">
        <v>0</v>
      </c>
      <c r="N13" s="14">
        <v>0</v>
      </c>
      <c r="O13" s="14">
        <v>0</v>
      </c>
      <c r="P13" s="15">
        <f t="shared" si="3"/>
        <v>0</v>
      </c>
      <c r="Q13" s="14">
        <f>+'[1]Estructura 13'!R201</f>
        <v>0</v>
      </c>
      <c r="R13" s="14">
        <v>0</v>
      </c>
      <c r="S13" s="14">
        <f>+'[1]Estructura 13'!U201</f>
        <v>4000000</v>
      </c>
      <c r="T13" s="15">
        <f t="shared" si="4"/>
        <v>4000000</v>
      </c>
      <c r="U13" s="14">
        <f t="shared" si="5"/>
        <v>0</v>
      </c>
      <c r="V13" s="14">
        <f t="shared" si="5"/>
        <v>0</v>
      </c>
      <c r="W13" s="14">
        <f t="shared" si="5"/>
        <v>0</v>
      </c>
      <c r="X13" s="15">
        <f t="shared" si="6"/>
        <v>0</v>
      </c>
    </row>
    <row r="14" spans="1:24" ht="49.5" customHeight="1">
      <c r="A14" s="8"/>
      <c r="B14" s="46"/>
      <c r="C14" s="12">
        <v>5000</v>
      </c>
      <c r="D14" s="13" t="s">
        <v>22</v>
      </c>
      <c r="E14" s="14">
        <v>0</v>
      </c>
      <c r="F14" s="14">
        <v>0</v>
      </c>
      <c r="G14" s="14">
        <f>+'[1]Estructura 13'!M207</f>
        <v>500000</v>
      </c>
      <c r="H14" s="15">
        <f t="shared" si="1"/>
        <v>500000</v>
      </c>
      <c r="I14" s="14">
        <v>0</v>
      </c>
      <c r="J14" s="14">
        <v>0</v>
      </c>
      <c r="K14" s="14">
        <f>+'[1]Estructura 13'!AK207</f>
        <v>0</v>
      </c>
      <c r="L14" s="15">
        <f t="shared" si="2"/>
        <v>0</v>
      </c>
      <c r="M14" s="14">
        <v>0</v>
      </c>
      <c r="N14" s="14">
        <v>0</v>
      </c>
      <c r="O14" s="14">
        <v>0</v>
      </c>
      <c r="P14" s="15">
        <f t="shared" si="3"/>
        <v>0</v>
      </c>
      <c r="Q14" s="14">
        <f>+'[1]Estructura 13'!R207</f>
        <v>0</v>
      </c>
      <c r="R14" s="14">
        <v>0</v>
      </c>
      <c r="S14" s="14">
        <f>+'[1]Estructura 13'!U207</f>
        <v>46642.54</v>
      </c>
      <c r="T14" s="15">
        <f t="shared" si="4"/>
        <v>46642.54</v>
      </c>
      <c r="U14" s="14">
        <f t="shared" si="5"/>
        <v>0</v>
      </c>
      <c r="V14" s="14">
        <f t="shared" si="5"/>
        <v>0</v>
      </c>
      <c r="W14" s="14">
        <f t="shared" si="5"/>
        <v>453357.46</v>
      </c>
      <c r="X14" s="15">
        <f t="shared" si="6"/>
        <v>453357.46</v>
      </c>
    </row>
    <row r="15" spans="1:24" ht="49.5" customHeight="1">
      <c r="A15" s="8"/>
      <c r="B15" s="47"/>
      <c r="C15" s="12">
        <v>6000</v>
      </c>
      <c r="D15" s="13" t="s">
        <v>23</v>
      </c>
      <c r="E15" s="14">
        <v>0</v>
      </c>
      <c r="F15" s="14">
        <v>0</v>
      </c>
      <c r="G15" s="14">
        <f>+'[1]Estructura 13'!M242</f>
        <v>3000000</v>
      </c>
      <c r="H15" s="15">
        <f t="shared" si="1"/>
        <v>3000000</v>
      </c>
      <c r="I15" s="14">
        <v>0</v>
      </c>
      <c r="J15" s="14">
        <v>0</v>
      </c>
      <c r="K15" s="14">
        <f>+'[1]Estructura 13'!AK242</f>
        <v>0</v>
      </c>
      <c r="L15" s="15">
        <f t="shared" si="2"/>
        <v>0</v>
      </c>
      <c r="M15" s="14">
        <v>0</v>
      </c>
      <c r="N15" s="14">
        <v>0</v>
      </c>
      <c r="O15" s="14">
        <v>0</v>
      </c>
      <c r="P15" s="15">
        <f t="shared" si="3"/>
        <v>0</v>
      </c>
      <c r="Q15" s="14">
        <f>+'[1]Estructura 13'!R242</f>
        <v>0</v>
      </c>
      <c r="R15" s="14">
        <v>0</v>
      </c>
      <c r="S15" s="14">
        <f>+'[1]Estructura 13'!U242</f>
        <v>0</v>
      </c>
      <c r="T15" s="15">
        <f t="shared" si="4"/>
        <v>0</v>
      </c>
      <c r="U15" s="14">
        <f t="shared" si="5"/>
        <v>0</v>
      </c>
      <c r="V15" s="14">
        <f t="shared" si="5"/>
        <v>0</v>
      </c>
      <c r="W15" s="14">
        <f t="shared" si="5"/>
        <v>3000000</v>
      </c>
      <c r="X15" s="15">
        <f t="shared" si="6"/>
        <v>3000000</v>
      </c>
    </row>
    <row r="16" spans="1:24" ht="50.1" customHeight="1">
      <c r="A16" s="1"/>
      <c r="B16" s="45">
        <v>2</v>
      </c>
      <c r="C16" s="16"/>
      <c r="D16" s="17" t="s">
        <v>24</v>
      </c>
      <c r="E16" s="18">
        <f>SUM(E17:E22)</f>
        <v>15793785</v>
      </c>
      <c r="F16" s="18">
        <f>SUM(F17:F22)</f>
        <v>3000000</v>
      </c>
      <c r="G16" s="18">
        <f t="shared" ref="G16:W16" si="7">SUM(G17:G22)</f>
        <v>6264800</v>
      </c>
      <c r="H16" s="11">
        <f t="shared" si="1"/>
        <v>25058585</v>
      </c>
      <c r="I16" s="18">
        <f t="shared" si="7"/>
        <v>145510.39999999999</v>
      </c>
      <c r="J16" s="18">
        <f>SUM(J17:J22)</f>
        <v>0</v>
      </c>
      <c r="K16" s="18">
        <f t="shared" si="7"/>
        <v>0</v>
      </c>
      <c r="L16" s="11">
        <f t="shared" si="2"/>
        <v>145510.39999999999</v>
      </c>
      <c r="M16" s="18">
        <f t="shared" si="7"/>
        <v>0</v>
      </c>
      <c r="N16" s="18">
        <f>SUM(N17:N22)</f>
        <v>0</v>
      </c>
      <c r="O16" s="18">
        <f t="shared" si="7"/>
        <v>0</v>
      </c>
      <c r="P16" s="11">
        <f t="shared" si="3"/>
        <v>0</v>
      </c>
      <c r="Q16" s="18">
        <f t="shared" si="7"/>
        <v>15635828.6</v>
      </c>
      <c r="R16" s="18">
        <f>SUM(R17:R22)</f>
        <v>3000000</v>
      </c>
      <c r="S16" s="18">
        <f t="shared" si="7"/>
        <v>798003</v>
      </c>
      <c r="T16" s="11">
        <f t="shared" si="4"/>
        <v>19433831.600000001</v>
      </c>
      <c r="U16" s="18">
        <f t="shared" si="7"/>
        <v>12446</v>
      </c>
      <c r="V16" s="18">
        <f>SUM(V17:V22)</f>
        <v>0</v>
      </c>
      <c r="W16" s="18">
        <f t="shared" si="7"/>
        <v>5466797</v>
      </c>
      <c r="X16" s="11">
        <f t="shared" si="6"/>
        <v>5479243</v>
      </c>
    </row>
    <row r="17" spans="1:24" ht="49.5" customHeight="1">
      <c r="A17" s="1"/>
      <c r="B17" s="46"/>
      <c r="C17" s="12">
        <v>1000</v>
      </c>
      <c r="D17" s="13" t="s">
        <v>18</v>
      </c>
      <c r="E17" s="14">
        <v>0</v>
      </c>
      <c r="F17" s="14">
        <v>0</v>
      </c>
      <c r="G17" s="14">
        <v>0</v>
      </c>
      <c r="H17" s="15">
        <f t="shared" si="1"/>
        <v>0</v>
      </c>
      <c r="I17" s="14">
        <v>0</v>
      </c>
      <c r="J17" s="14">
        <v>0</v>
      </c>
      <c r="K17" s="14">
        <v>0</v>
      </c>
      <c r="L17" s="15">
        <f t="shared" si="2"/>
        <v>0</v>
      </c>
      <c r="M17" s="14">
        <v>0</v>
      </c>
      <c r="N17" s="14">
        <v>0</v>
      </c>
      <c r="O17" s="14">
        <v>0</v>
      </c>
      <c r="P17" s="15">
        <f t="shared" si="3"/>
        <v>0</v>
      </c>
      <c r="Q17" s="14">
        <v>0</v>
      </c>
      <c r="R17" s="14">
        <v>0</v>
      </c>
      <c r="S17" s="14">
        <v>0</v>
      </c>
      <c r="T17" s="15">
        <f t="shared" si="4"/>
        <v>0</v>
      </c>
      <c r="U17" s="14">
        <f t="shared" ref="U17:W22" si="8">+E17-I17-M17-Q17</f>
        <v>0</v>
      </c>
      <c r="V17" s="14">
        <f t="shared" si="8"/>
        <v>0</v>
      </c>
      <c r="W17" s="14">
        <f t="shared" si="8"/>
        <v>0</v>
      </c>
      <c r="X17" s="15">
        <f t="shared" si="6"/>
        <v>0</v>
      </c>
    </row>
    <row r="18" spans="1:24" ht="49.5" customHeight="1">
      <c r="A18" s="1"/>
      <c r="B18" s="46"/>
      <c r="C18" s="12">
        <v>2000</v>
      </c>
      <c r="D18" s="13" t="s">
        <v>19</v>
      </c>
      <c r="E18" s="14">
        <f>+'[1]Estructura 13'!J296</f>
        <v>1385977.26</v>
      </c>
      <c r="F18" s="14">
        <v>0</v>
      </c>
      <c r="G18" s="14">
        <v>0</v>
      </c>
      <c r="H18" s="15">
        <f t="shared" si="1"/>
        <v>1385977.26</v>
      </c>
      <c r="I18" s="14">
        <f>+'[1]Estructura 13'!AH296</f>
        <v>0</v>
      </c>
      <c r="J18" s="14">
        <v>0</v>
      </c>
      <c r="K18" s="14">
        <v>0</v>
      </c>
      <c r="L18" s="15">
        <f t="shared" si="2"/>
        <v>0</v>
      </c>
      <c r="M18" s="14">
        <v>0</v>
      </c>
      <c r="N18" s="14">
        <v>0</v>
      </c>
      <c r="O18" s="14">
        <v>0</v>
      </c>
      <c r="P18" s="15">
        <f t="shared" si="3"/>
        <v>0</v>
      </c>
      <c r="Q18" s="14">
        <f>+'[1]Estructura 13'!R296</f>
        <v>1373531.26</v>
      </c>
      <c r="R18" s="14">
        <v>0</v>
      </c>
      <c r="S18" s="14">
        <f>+'[1]Estructura 13'!U296</f>
        <v>0</v>
      </c>
      <c r="T18" s="15">
        <f t="shared" si="4"/>
        <v>1373531.26</v>
      </c>
      <c r="U18" s="14">
        <f t="shared" si="8"/>
        <v>12446</v>
      </c>
      <c r="V18" s="14">
        <f t="shared" si="8"/>
        <v>0</v>
      </c>
      <c r="W18" s="14">
        <f t="shared" si="8"/>
        <v>0</v>
      </c>
      <c r="X18" s="15">
        <f t="shared" si="6"/>
        <v>12446</v>
      </c>
    </row>
    <row r="19" spans="1:24" ht="49.5" customHeight="1">
      <c r="A19" s="1"/>
      <c r="B19" s="46"/>
      <c r="C19" s="12">
        <v>3000</v>
      </c>
      <c r="D19" s="13" t="s">
        <v>20</v>
      </c>
      <c r="E19" s="14">
        <f>+'[1]Estructura 13'!J351</f>
        <v>12443215.83</v>
      </c>
      <c r="F19" s="14">
        <f>+'[1]Estructura 13'!K351</f>
        <v>3000000</v>
      </c>
      <c r="G19" s="14">
        <f>+'[1]Estructura 13'!M351</f>
        <v>1264800</v>
      </c>
      <c r="H19" s="15">
        <f t="shared" si="1"/>
        <v>16708015.83</v>
      </c>
      <c r="I19" s="14">
        <f>+'[1]Estructura 13'!AH351</f>
        <v>145510.39999999999</v>
      </c>
      <c r="J19" s="14">
        <f>+'[1]Estructura 13'!AI351</f>
        <v>0</v>
      </c>
      <c r="K19" s="14">
        <f>+'[1]Estructura 13'!AK351</f>
        <v>0</v>
      </c>
      <c r="L19" s="15">
        <f t="shared" si="2"/>
        <v>145510.39999999999</v>
      </c>
      <c r="M19" s="14">
        <v>0</v>
      </c>
      <c r="N19" s="14">
        <v>0</v>
      </c>
      <c r="O19" s="14">
        <v>0</v>
      </c>
      <c r="P19" s="15">
        <f t="shared" si="3"/>
        <v>0</v>
      </c>
      <c r="Q19" s="14">
        <f>+'[1]Estructura 13'!R351</f>
        <v>12297705.43</v>
      </c>
      <c r="R19" s="14">
        <f>+'[1]Estructura 13'!S351</f>
        <v>3000000</v>
      </c>
      <c r="S19" s="14">
        <f>+'[1]Estructura 13'!U351</f>
        <v>798003</v>
      </c>
      <c r="T19" s="15">
        <f t="shared" si="4"/>
        <v>16095708.43</v>
      </c>
      <c r="U19" s="14">
        <f t="shared" si="8"/>
        <v>0</v>
      </c>
      <c r="V19" s="14">
        <f t="shared" si="8"/>
        <v>0</v>
      </c>
      <c r="W19" s="14">
        <f t="shared" si="8"/>
        <v>466797</v>
      </c>
      <c r="X19" s="15">
        <f t="shared" si="6"/>
        <v>466797</v>
      </c>
    </row>
    <row r="20" spans="1:24" ht="54.95" customHeight="1">
      <c r="A20" s="1"/>
      <c r="B20" s="46"/>
      <c r="C20" s="12">
        <v>4000</v>
      </c>
      <c r="D20" s="13" t="s">
        <v>21</v>
      </c>
      <c r="E20" s="14">
        <v>0</v>
      </c>
      <c r="F20" s="14">
        <v>0</v>
      </c>
      <c r="G20" s="14">
        <v>0</v>
      </c>
      <c r="H20" s="15">
        <f t="shared" si="1"/>
        <v>0</v>
      </c>
      <c r="I20" s="14">
        <v>0</v>
      </c>
      <c r="J20" s="14">
        <v>0</v>
      </c>
      <c r="K20" s="14">
        <v>0</v>
      </c>
      <c r="L20" s="15">
        <f t="shared" si="2"/>
        <v>0</v>
      </c>
      <c r="M20" s="14">
        <v>0</v>
      </c>
      <c r="N20" s="14">
        <v>0</v>
      </c>
      <c r="O20" s="14">
        <v>0</v>
      </c>
      <c r="P20" s="15">
        <f t="shared" si="3"/>
        <v>0</v>
      </c>
      <c r="Q20" s="14">
        <v>0</v>
      </c>
      <c r="R20" s="14">
        <v>0</v>
      </c>
      <c r="S20" s="14">
        <v>0</v>
      </c>
      <c r="T20" s="15">
        <f t="shared" si="4"/>
        <v>0</v>
      </c>
      <c r="U20" s="14">
        <f t="shared" si="8"/>
        <v>0</v>
      </c>
      <c r="V20" s="14">
        <f t="shared" si="8"/>
        <v>0</v>
      </c>
      <c r="W20" s="14">
        <f t="shared" si="8"/>
        <v>0</v>
      </c>
      <c r="X20" s="15">
        <f t="shared" si="6"/>
        <v>0</v>
      </c>
    </row>
    <row r="21" spans="1:24" ht="49.5" customHeight="1">
      <c r="A21" s="1"/>
      <c r="B21" s="46"/>
      <c r="C21" s="12">
        <v>5000</v>
      </c>
      <c r="D21" s="13" t="s">
        <v>22</v>
      </c>
      <c r="E21" s="14">
        <f>+'[1]Estructura 13'!J393</f>
        <v>1964591.91</v>
      </c>
      <c r="F21" s="14">
        <v>0</v>
      </c>
      <c r="G21" s="14">
        <v>0</v>
      </c>
      <c r="H21" s="15">
        <f t="shared" si="1"/>
        <v>1964591.91</v>
      </c>
      <c r="I21" s="14">
        <f>+'[1]Estructura 13'!AH393</f>
        <v>0</v>
      </c>
      <c r="J21" s="14">
        <v>0</v>
      </c>
      <c r="K21" s="14">
        <v>0</v>
      </c>
      <c r="L21" s="15">
        <f t="shared" si="2"/>
        <v>0</v>
      </c>
      <c r="M21" s="14">
        <f>+'[1]Estructura 13'!Z393</f>
        <v>0</v>
      </c>
      <c r="N21" s="14">
        <v>0</v>
      </c>
      <c r="O21" s="14">
        <v>0</v>
      </c>
      <c r="P21" s="15">
        <f t="shared" si="3"/>
        <v>0</v>
      </c>
      <c r="Q21" s="14">
        <f>+'[1]Estructura 13'!R393</f>
        <v>1964591.91</v>
      </c>
      <c r="R21" s="14">
        <v>0</v>
      </c>
      <c r="S21" s="14">
        <f>+'[1]Estructura 13'!U393</f>
        <v>0</v>
      </c>
      <c r="T21" s="15">
        <f t="shared" si="4"/>
        <v>1964591.91</v>
      </c>
      <c r="U21" s="14">
        <f t="shared" si="8"/>
        <v>0</v>
      </c>
      <c r="V21" s="14">
        <f t="shared" si="8"/>
        <v>0</v>
      </c>
      <c r="W21" s="14">
        <f t="shared" si="8"/>
        <v>0</v>
      </c>
      <c r="X21" s="15">
        <f t="shared" si="6"/>
        <v>0</v>
      </c>
    </row>
    <row r="22" spans="1:24" ht="49.5" customHeight="1">
      <c r="A22" s="1"/>
      <c r="B22" s="47"/>
      <c r="C22" s="12">
        <v>6000</v>
      </c>
      <c r="D22" s="13" t="s">
        <v>23</v>
      </c>
      <c r="E22" s="14">
        <v>0</v>
      </c>
      <c r="F22" s="14">
        <v>0</v>
      </c>
      <c r="G22" s="14">
        <f>+'[1]Estructura 13'!M441</f>
        <v>5000000</v>
      </c>
      <c r="H22" s="15">
        <f t="shared" si="1"/>
        <v>5000000</v>
      </c>
      <c r="I22" s="14">
        <v>0</v>
      </c>
      <c r="J22" s="14">
        <v>0</v>
      </c>
      <c r="K22" s="14">
        <f>+'[1]Estructura 13'!AK441</f>
        <v>0</v>
      </c>
      <c r="L22" s="15">
        <f t="shared" si="2"/>
        <v>0</v>
      </c>
      <c r="M22" s="14">
        <v>0</v>
      </c>
      <c r="N22" s="14">
        <v>0</v>
      </c>
      <c r="O22" s="14">
        <v>0</v>
      </c>
      <c r="P22" s="15">
        <f t="shared" si="3"/>
        <v>0</v>
      </c>
      <c r="Q22" s="14">
        <f>+'[1]Estructura 13'!R441</f>
        <v>0</v>
      </c>
      <c r="R22" s="14">
        <v>0</v>
      </c>
      <c r="S22" s="14">
        <f>+'[1]Estructura 13'!U441</f>
        <v>0</v>
      </c>
      <c r="T22" s="15">
        <f t="shared" si="4"/>
        <v>0</v>
      </c>
      <c r="U22" s="14">
        <f t="shared" si="8"/>
        <v>0</v>
      </c>
      <c r="V22" s="14">
        <f t="shared" si="8"/>
        <v>0</v>
      </c>
      <c r="W22" s="14">
        <f t="shared" si="8"/>
        <v>5000000</v>
      </c>
      <c r="X22" s="15">
        <f t="shared" si="6"/>
        <v>5000000</v>
      </c>
    </row>
    <row r="23" spans="1:24" ht="50.1" customHeight="1">
      <c r="A23" s="1"/>
      <c r="B23" s="45">
        <v>3</v>
      </c>
      <c r="C23" s="16"/>
      <c r="D23" s="17" t="s">
        <v>25</v>
      </c>
      <c r="E23" s="18">
        <f>SUM(E24:E29)</f>
        <v>5523430.21</v>
      </c>
      <c r="F23" s="18">
        <f>SUM(F24:F29)</f>
        <v>800000</v>
      </c>
      <c r="G23" s="18">
        <f t="shared" ref="G23:W23" si="9">SUM(G24:G29)</f>
        <v>2013305</v>
      </c>
      <c r="H23" s="11">
        <f t="shared" si="1"/>
        <v>8336735.21</v>
      </c>
      <c r="I23" s="18">
        <f t="shared" si="9"/>
        <v>0</v>
      </c>
      <c r="J23" s="18">
        <f>SUM(J24:J29)</f>
        <v>0</v>
      </c>
      <c r="K23" s="18">
        <f t="shared" si="9"/>
        <v>0</v>
      </c>
      <c r="L23" s="11">
        <f t="shared" si="2"/>
        <v>0</v>
      </c>
      <c r="M23" s="18">
        <f t="shared" si="9"/>
        <v>0</v>
      </c>
      <c r="N23" s="18">
        <f>SUM(N24:N29)</f>
        <v>0</v>
      </c>
      <c r="O23" s="18">
        <f t="shared" si="9"/>
        <v>0</v>
      </c>
      <c r="P23" s="11">
        <f t="shared" si="3"/>
        <v>0</v>
      </c>
      <c r="Q23" s="18">
        <f t="shared" si="9"/>
        <v>5494956.6000000006</v>
      </c>
      <c r="R23" s="18">
        <f>SUM(R24:R29)</f>
        <v>800000</v>
      </c>
      <c r="S23" s="18">
        <f t="shared" si="9"/>
        <v>1124613.6499999999</v>
      </c>
      <c r="T23" s="11">
        <f t="shared" si="4"/>
        <v>7419570.25</v>
      </c>
      <c r="U23" s="18">
        <f t="shared" si="9"/>
        <v>28473.609999999986</v>
      </c>
      <c r="V23" s="18">
        <f>SUM(V24:V29)</f>
        <v>0</v>
      </c>
      <c r="W23" s="18">
        <f t="shared" si="9"/>
        <v>888691.35000000009</v>
      </c>
      <c r="X23" s="11">
        <f t="shared" si="6"/>
        <v>917164.96000000008</v>
      </c>
    </row>
    <row r="24" spans="1:24" ht="49.5" customHeight="1">
      <c r="A24" s="1"/>
      <c r="B24" s="46"/>
      <c r="C24" s="12">
        <v>1000</v>
      </c>
      <c r="D24" s="13" t="s">
        <v>18</v>
      </c>
      <c r="E24" s="14">
        <v>0</v>
      </c>
      <c r="F24" s="14">
        <v>0</v>
      </c>
      <c r="G24" s="14">
        <f>+'[1]Estructura 13'!M475</f>
        <v>960000</v>
      </c>
      <c r="H24" s="15">
        <f t="shared" si="1"/>
        <v>960000</v>
      </c>
      <c r="I24" s="14">
        <v>0</v>
      </c>
      <c r="J24" s="14">
        <v>0</v>
      </c>
      <c r="K24" s="14">
        <f>+'[1]Estructura 13'!AK475</f>
        <v>0</v>
      </c>
      <c r="L24" s="15">
        <f t="shared" si="2"/>
        <v>0</v>
      </c>
      <c r="M24" s="14">
        <v>0</v>
      </c>
      <c r="N24" s="14">
        <v>0</v>
      </c>
      <c r="O24" s="14">
        <v>0</v>
      </c>
      <c r="P24" s="15">
        <f t="shared" si="3"/>
        <v>0</v>
      </c>
      <c r="Q24" s="14">
        <f>+'[1]Estructura 13'!R475</f>
        <v>0</v>
      </c>
      <c r="R24" s="14">
        <v>0</v>
      </c>
      <c r="S24" s="14">
        <f>+'[1]Estructura 13'!U475</f>
        <v>715112.58</v>
      </c>
      <c r="T24" s="15">
        <f t="shared" si="4"/>
        <v>715112.58</v>
      </c>
      <c r="U24" s="14">
        <f t="shared" ref="U24:W29" si="10">+E24-I24-M24-Q24</f>
        <v>0</v>
      </c>
      <c r="V24" s="14">
        <f t="shared" si="10"/>
        <v>0</v>
      </c>
      <c r="W24" s="14">
        <f t="shared" si="10"/>
        <v>244887.42000000004</v>
      </c>
      <c r="X24" s="15">
        <f t="shared" si="6"/>
        <v>244887.42000000004</v>
      </c>
    </row>
    <row r="25" spans="1:24" ht="49.5" customHeight="1">
      <c r="A25" s="1"/>
      <c r="B25" s="46"/>
      <c r="C25" s="12">
        <v>2000</v>
      </c>
      <c r="D25" s="13" t="s">
        <v>19</v>
      </c>
      <c r="E25" s="14">
        <f>+'[1]Estructura 13'!J488</f>
        <v>400409</v>
      </c>
      <c r="F25" s="14">
        <v>0</v>
      </c>
      <c r="G25" s="14">
        <f>+'[1]Estructura 13'!M488</f>
        <v>582630</v>
      </c>
      <c r="H25" s="15">
        <f t="shared" si="1"/>
        <v>983039</v>
      </c>
      <c r="I25" s="14">
        <f>+'[1]Estructura 13'!AH488</f>
        <v>0</v>
      </c>
      <c r="J25" s="14">
        <v>0</v>
      </c>
      <c r="K25" s="14">
        <f>+'[1]Estructura 13'!AK488</f>
        <v>0</v>
      </c>
      <c r="L25" s="15">
        <f t="shared" si="2"/>
        <v>0</v>
      </c>
      <c r="M25" s="14">
        <v>0</v>
      </c>
      <c r="N25" s="14">
        <v>0</v>
      </c>
      <c r="O25" s="14">
        <v>0</v>
      </c>
      <c r="P25" s="15">
        <f t="shared" si="3"/>
        <v>0</v>
      </c>
      <c r="Q25" s="14">
        <f>+'[1]Estructura 13'!R488</f>
        <v>399739.82999999996</v>
      </c>
      <c r="R25" s="14">
        <v>0</v>
      </c>
      <c r="S25" s="14">
        <f>+'[1]Estructura 13'!U488</f>
        <v>406501.06999999995</v>
      </c>
      <c r="T25" s="15">
        <f t="shared" si="4"/>
        <v>806240.89999999991</v>
      </c>
      <c r="U25" s="14">
        <f t="shared" si="10"/>
        <v>669.17000000004191</v>
      </c>
      <c r="V25" s="14">
        <f t="shared" si="10"/>
        <v>0</v>
      </c>
      <c r="W25" s="14">
        <f t="shared" si="10"/>
        <v>176128.93000000005</v>
      </c>
      <c r="X25" s="15">
        <f t="shared" si="6"/>
        <v>176798.10000000009</v>
      </c>
    </row>
    <row r="26" spans="1:24" ht="49.5" customHeight="1">
      <c r="A26" s="1"/>
      <c r="B26" s="46"/>
      <c r="C26" s="12">
        <v>3000</v>
      </c>
      <c r="D26" s="13" t="s">
        <v>20</v>
      </c>
      <c r="E26" s="14">
        <f>+'[1]Estructura 13'!J539</f>
        <v>1725000</v>
      </c>
      <c r="F26" s="14">
        <f>+'[1]Estructura 13'!K539</f>
        <v>800000</v>
      </c>
      <c r="G26" s="14">
        <f>+'[1]Estructura 13'!M539</f>
        <v>470675</v>
      </c>
      <c r="H26" s="15">
        <f t="shared" si="1"/>
        <v>2995675</v>
      </c>
      <c r="I26" s="14">
        <f>+'[1]Estructura 13'!AH539</f>
        <v>0</v>
      </c>
      <c r="J26" s="14">
        <f>+'[1]Estructura 13'!AI539</f>
        <v>0</v>
      </c>
      <c r="K26" s="14">
        <f>+'[1]Estructura 13'!AK539</f>
        <v>0</v>
      </c>
      <c r="L26" s="15">
        <f t="shared" si="2"/>
        <v>0</v>
      </c>
      <c r="M26" s="14">
        <v>0</v>
      </c>
      <c r="N26" s="14">
        <v>0</v>
      </c>
      <c r="O26" s="14">
        <v>0</v>
      </c>
      <c r="P26" s="15">
        <f t="shared" si="3"/>
        <v>0</v>
      </c>
      <c r="Q26" s="14">
        <f>+'[1]Estructura 13'!R539</f>
        <v>1725000</v>
      </c>
      <c r="R26" s="14">
        <f>+'[1]Estructura 13'!S539</f>
        <v>800000</v>
      </c>
      <c r="S26" s="14">
        <f>+'[1]Estructura 13'!U539</f>
        <v>3000</v>
      </c>
      <c r="T26" s="15">
        <f t="shared" si="4"/>
        <v>2528000</v>
      </c>
      <c r="U26" s="14">
        <f t="shared" si="10"/>
        <v>0</v>
      </c>
      <c r="V26" s="14">
        <f t="shared" si="10"/>
        <v>0</v>
      </c>
      <c r="W26" s="14">
        <f t="shared" si="10"/>
        <v>467675</v>
      </c>
      <c r="X26" s="15">
        <f t="shared" si="6"/>
        <v>467675</v>
      </c>
    </row>
    <row r="27" spans="1:24" ht="54.95" customHeight="1">
      <c r="A27" s="1"/>
      <c r="B27" s="46"/>
      <c r="C27" s="12">
        <v>4000</v>
      </c>
      <c r="D27" s="13" t="s">
        <v>21</v>
      </c>
      <c r="E27" s="14">
        <f>+'[1]Estructura 13'!J576</f>
        <v>2250000</v>
      </c>
      <c r="F27" s="14">
        <v>0</v>
      </c>
      <c r="G27" s="14">
        <v>0</v>
      </c>
      <c r="H27" s="15">
        <f t="shared" si="1"/>
        <v>2250000</v>
      </c>
      <c r="I27" s="14">
        <f>+'[1]Estructura 13'!AH576</f>
        <v>0</v>
      </c>
      <c r="J27" s="14">
        <v>0</v>
      </c>
      <c r="K27" s="14">
        <v>0</v>
      </c>
      <c r="L27" s="15">
        <f t="shared" si="2"/>
        <v>0</v>
      </c>
      <c r="M27" s="14">
        <v>0</v>
      </c>
      <c r="N27" s="14">
        <v>0</v>
      </c>
      <c r="O27" s="14">
        <v>0</v>
      </c>
      <c r="P27" s="15">
        <f t="shared" si="3"/>
        <v>0</v>
      </c>
      <c r="Q27" s="14">
        <f>+'[1]Estructura 13'!R576</f>
        <v>2222195.56</v>
      </c>
      <c r="R27" s="14">
        <v>0</v>
      </c>
      <c r="S27" s="14">
        <f>+'[1]Estructura 13'!U576</f>
        <v>0</v>
      </c>
      <c r="T27" s="15">
        <f t="shared" si="4"/>
        <v>2222195.56</v>
      </c>
      <c r="U27" s="14">
        <f t="shared" si="10"/>
        <v>27804.439999999944</v>
      </c>
      <c r="V27" s="14">
        <f t="shared" si="10"/>
        <v>0</v>
      </c>
      <c r="W27" s="14">
        <f t="shared" si="10"/>
        <v>0</v>
      </c>
      <c r="X27" s="15">
        <f t="shared" si="6"/>
        <v>27804.439999999944</v>
      </c>
    </row>
    <row r="28" spans="1:24" ht="49.5" customHeight="1">
      <c r="A28" s="1"/>
      <c r="B28" s="46"/>
      <c r="C28" s="12">
        <v>5000</v>
      </c>
      <c r="D28" s="13" t="s">
        <v>22</v>
      </c>
      <c r="E28" s="14">
        <f>+'[1]Estructura 13'!J582</f>
        <v>297054.20999999996</v>
      </c>
      <c r="F28" s="14">
        <v>0</v>
      </c>
      <c r="G28" s="14">
        <v>0</v>
      </c>
      <c r="H28" s="15">
        <f t="shared" si="1"/>
        <v>297054.20999999996</v>
      </c>
      <c r="I28" s="14">
        <f>+'[1]Estructura 13'!AH582</f>
        <v>0</v>
      </c>
      <c r="J28" s="14">
        <v>0</v>
      </c>
      <c r="K28" s="14">
        <v>0</v>
      </c>
      <c r="L28" s="15">
        <f t="shared" si="2"/>
        <v>0</v>
      </c>
      <c r="M28" s="14">
        <v>0</v>
      </c>
      <c r="N28" s="14">
        <v>0</v>
      </c>
      <c r="O28" s="14">
        <v>0</v>
      </c>
      <c r="P28" s="15">
        <f t="shared" si="3"/>
        <v>0</v>
      </c>
      <c r="Q28" s="14">
        <f>+'[1]Estructura 13'!R582</f>
        <v>297054.20999999996</v>
      </c>
      <c r="R28" s="14">
        <v>0</v>
      </c>
      <c r="S28" s="14">
        <f>+'[1]Estructura 13'!U582</f>
        <v>0</v>
      </c>
      <c r="T28" s="15">
        <f t="shared" si="4"/>
        <v>297054.20999999996</v>
      </c>
      <c r="U28" s="14">
        <f t="shared" si="10"/>
        <v>0</v>
      </c>
      <c r="V28" s="14">
        <f t="shared" si="10"/>
        <v>0</v>
      </c>
      <c r="W28" s="14">
        <f t="shared" si="10"/>
        <v>0</v>
      </c>
      <c r="X28" s="15">
        <f t="shared" si="6"/>
        <v>0</v>
      </c>
    </row>
    <row r="29" spans="1:24" ht="49.5" customHeight="1">
      <c r="A29" s="1"/>
      <c r="B29" s="47"/>
      <c r="C29" s="12">
        <v>6000</v>
      </c>
      <c r="D29" s="13" t="s">
        <v>23</v>
      </c>
      <c r="E29" s="14">
        <f>+'[1]Estructura 13'!J634</f>
        <v>850967</v>
      </c>
      <c r="F29" s="14">
        <v>0</v>
      </c>
      <c r="G29" s="14">
        <v>0</v>
      </c>
      <c r="H29" s="15">
        <f t="shared" si="1"/>
        <v>850967</v>
      </c>
      <c r="I29" s="14">
        <f>+'[1]Estructura 13'!AH634</f>
        <v>0</v>
      </c>
      <c r="J29" s="14">
        <v>0</v>
      </c>
      <c r="K29" s="14">
        <v>0</v>
      </c>
      <c r="L29" s="15">
        <f t="shared" si="2"/>
        <v>0</v>
      </c>
      <c r="M29" s="14">
        <v>0</v>
      </c>
      <c r="N29" s="14">
        <v>0</v>
      </c>
      <c r="O29" s="14">
        <v>0</v>
      </c>
      <c r="P29" s="15">
        <f t="shared" si="3"/>
        <v>0</v>
      </c>
      <c r="Q29" s="14">
        <f>+'[1]Estructura 13'!R634</f>
        <v>850967</v>
      </c>
      <c r="R29" s="14">
        <v>0</v>
      </c>
      <c r="S29" s="14">
        <v>0</v>
      </c>
      <c r="T29" s="15">
        <f t="shared" si="4"/>
        <v>850967</v>
      </c>
      <c r="U29" s="14">
        <f t="shared" si="10"/>
        <v>0</v>
      </c>
      <c r="V29" s="14">
        <f t="shared" si="10"/>
        <v>0</v>
      </c>
      <c r="W29" s="14">
        <f t="shared" si="10"/>
        <v>0</v>
      </c>
      <c r="X29" s="15">
        <f t="shared" si="6"/>
        <v>0</v>
      </c>
    </row>
    <row r="30" spans="1:24" ht="64.5" hidden="1" customHeight="1">
      <c r="A30" s="1"/>
      <c r="B30" s="45">
        <v>4</v>
      </c>
      <c r="C30" s="16"/>
      <c r="D30" s="17" t="s">
        <v>26</v>
      </c>
      <c r="E30" s="18">
        <f>SUM(E31:E36)</f>
        <v>0</v>
      </c>
      <c r="F30" s="18">
        <f>SUM(F31:F36)</f>
        <v>0</v>
      </c>
      <c r="G30" s="18">
        <f t="shared" ref="G30:W30" si="11">SUM(G31:G36)</f>
        <v>0</v>
      </c>
      <c r="H30" s="11">
        <f t="shared" si="1"/>
        <v>0</v>
      </c>
      <c r="I30" s="18">
        <f t="shared" si="11"/>
        <v>0</v>
      </c>
      <c r="J30" s="18">
        <f>SUM(J31:J36)</f>
        <v>0</v>
      </c>
      <c r="K30" s="18">
        <f t="shared" si="11"/>
        <v>0</v>
      </c>
      <c r="L30" s="11">
        <f t="shared" si="2"/>
        <v>0</v>
      </c>
      <c r="M30" s="18">
        <f t="shared" si="11"/>
        <v>0</v>
      </c>
      <c r="N30" s="18">
        <f>SUM(N31:N36)</f>
        <v>0</v>
      </c>
      <c r="O30" s="18">
        <f t="shared" si="11"/>
        <v>0</v>
      </c>
      <c r="P30" s="11">
        <f t="shared" si="3"/>
        <v>0</v>
      </c>
      <c r="Q30" s="18">
        <f t="shared" si="11"/>
        <v>0</v>
      </c>
      <c r="R30" s="18">
        <f>SUM(R31:R36)</f>
        <v>0</v>
      </c>
      <c r="S30" s="18">
        <f t="shared" si="11"/>
        <v>0</v>
      </c>
      <c r="T30" s="11">
        <f t="shared" si="4"/>
        <v>0</v>
      </c>
      <c r="U30" s="18">
        <f t="shared" si="11"/>
        <v>0</v>
      </c>
      <c r="V30" s="18">
        <f>SUM(V31:V36)</f>
        <v>0</v>
      </c>
      <c r="W30" s="18">
        <f t="shared" si="11"/>
        <v>0</v>
      </c>
      <c r="X30" s="11">
        <f t="shared" si="6"/>
        <v>0</v>
      </c>
    </row>
    <row r="31" spans="1:24" ht="49.5" hidden="1" customHeight="1">
      <c r="A31" s="1"/>
      <c r="B31" s="46"/>
      <c r="C31" s="12">
        <v>1000</v>
      </c>
      <c r="D31" s="13" t="s">
        <v>18</v>
      </c>
      <c r="E31" s="14">
        <v>0</v>
      </c>
      <c r="F31" s="14">
        <v>0</v>
      </c>
      <c r="G31" s="14">
        <v>0</v>
      </c>
      <c r="H31" s="15">
        <f t="shared" si="1"/>
        <v>0</v>
      </c>
      <c r="I31" s="14">
        <v>0</v>
      </c>
      <c r="J31" s="14">
        <v>0</v>
      </c>
      <c r="K31" s="14">
        <v>0</v>
      </c>
      <c r="L31" s="15">
        <f t="shared" si="2"/>
        <v>0</v>
      </c>
      <c r="M31" s="14">
        <v>0</v>
      </c>
      <c r="N31" s="14">
        <v>0</v>
      </c>
      <c r="O31" s="14">
        <v>0</v>
      </c>
      <c r="P31" s="15">
        <f t="shared" si="3"/>
        <v>0</v>
      </c>
      <c r="Q31" s="14">
        <v>0</v>
      </c>
      <c r="R31" s="14">
        <v>0</v>
      </c>
      <c r="S31" s="14">
        <v>0</v>
      </c>
      <c r="T31" s="15">
        <f t="shared" si="4"/>
        <v>0</v>
      </c>
      <c r="U31" s="14">
        <v>0</v>
      </c>
      <c r="V31" s="14">
        <v>0</v>
      </c>
      <c r="W31" s="14">
        <v>0</v>
      </c>
      <c r="X31" s="15">
        <f t="shared" si="6"/>
        <v>0</v>
      </c>
    </row>
    <row r="32" spans="1:24" ht="49.5" hidden="1" customHeight="1">
      <c r="A32" s="1"/>
      <c r="B32" s="46"/>
      <c r="C32" s="12">
        <v>2000</v>
      </c>
      <c r="D32" s="13" t="s">
        <v>19</v>
      </c>
      <c r="E32" s="14">
        <v>0</v>
      </c>
      <c r="F32" s="14">
        <v>0</v>
      </c>
      <c r="G32" s="14">
        <v>0</v>
      </c>
      <c r="H32" s="15">
        <f t="shared" si="1"/>
        <v>0</v>
      </c>
      <c r="I32" s="14">
        <v>0</v>
      </c>
      <c r="J32" s="14">
        <v>0</v>
      </c>
      <c r="K32" s="14">
        <v>0</v>
      </c>
      <c r="L32" s="15">
        <f t="shared" si="2"/>
        <v>0</v>
      </c>
      <c r="M32" s="14">
        <v>0</v>
      </c>
      <c r="N32" s="14">
        <v>0</v>
      </c>
      <c r="O32" s="14">
        <v>0</v>
      </c>
      <c r="P32" s="15">
        <f t="shared" si="3"/>
        <v>0</v>
      </c>
      <c r="Q32" s="14">
        <v>0</v>
      </c>
      <c r="R32" s="14">
        <v>0</v>
      </c>
      <c r="S32" s="14">
        <v>0</v>
      </c>
      <c r="T32" s="15">
        <f t="shared" si="4"/>
        <v>0</v>
      </c>
      <c r="U32" s="14">
        <v>0</v>
      </c>
      <c r="V32" s="14">
        <v>0</v>
      </c>
      <c r="W32" s="14">
        <v>0</v>
      </c>
      <c r="X32" s="15">
        <f t="shared" si="6"/>
        <v>0</v>
      </c>
    </row>
    <row r="33" spans="1:24" ht="49.5" hidden="1" customHeight="1">
      <c r="A33" s="1"/>
      <c r="B33" s="46"/>
      <c r="C33" s="12">
        <v>3000</v>
      </c>
      <c r="D33" s="13" t="s">
        <v>20</v>
      </c>
      <c r="E33" s="14">
        <v>0</v>
      </c>
      <c r="F33" s="14">
        <v>0</v>
      </c>
      <c r="G33" s="14">
        <v>0</v>
      </c>
      <c r="H33" s="15">
        <f t="shared" si="1"/>
        <v>0</v>
      </c>
      <c r="I33" s="14">
        <v>0</v>
      </c>
      <c r="J33" s="14">
        <v>0</v>
      </c>
      <c r="K33" s="14">
        <v>0</v>
      </c>
      <c r="L33" s="15">
        <f t="shared" si="2"/>
        <v>0</v>
      </c>
      <c r="M33" s="14">
        <v>0</v>
      </c>
      <c r="N33" s="14">
        <v>0</v>
      </c>
      <c r="O33" s="14">
        <v>0</v>
      </c>
      <c r="P33" s="15">
        <f t="shared" si="3"/>
        <v>0</v>
      </c>
      <c r="Q33" s="14">
        <v>0</v>
      </c>
      <c r="R33" s="14">
        <v>0</v>
      </c>
      <c r="S33" s="14">
        <v>0</v>
      </c>
      <c r="T33" s="15">
        <f t="shared" si="4"/>
        <v>0</v>
      </c>
      <c r="U33" s="14">
        <v>0</v>
      </c>
      <c r="V33" s="14">
        <v>0</v>
      </c>
      <c r="W33" s="14">
        <v>0</v>
      </c>
      <c r="X33" s="15">
        <f t="shared" si="6"/>
        <v>0</v>
      </c>
    </row>
    <row r="34" spans="1:24" ht="54.95" hidden="1" customHeight="1">
      <c r="A34" s="1"/>
      <c r="B34" s="46"/>
      <c r="C34" s="12">
        <v>4000</v>
      </c>
      <c r="D34" s="13" t="s">
        <v>21</v>
      </c>
      <c r="E34" s="14">
        <v>0</v>
      </c>
      <c r="F34" s="14">
        <v>0</v>
      </c>
      <c r="G34" s="14">
        <v>0</v>
      </c>
      <c r="H34" s="15">
        <f t="shared" si="1"/>
        <v>0</v>
      </c>
      <c r="I34" s="14">
        <v>0</v>
      </c>
      <c r="J34" s="14">
        <v>0</v>
      </c>
      <c r="K34" s="14">
        <v>0</v>
      </c>
      <c r="L34" s="15">
        <f t="shared" si="2"/>
        <v>0</v>
      </c>
      <c r="M34" s="14">
        <v>0</v>
      </c>
      <c r="N34" s="14">
        <v>0</v>
      </c>
      <c r="O34" s="14">
        <v>0</v>
      </c>
      <c r="P34" s="15">
        <f t="shared" si="3"/>
        <v>0</v>
      </c>
      <c r="Q34" s="14">
        <v>0</v>
      </c>
      <c r="R34" s="14">
        <v>0</v>
      </c>
      <c r="S34" s="14">
        <v>0</v>
      </c>
      <c r="T34" s="15">
        <f t="shared" si="4"/>
        <v>0</v>
      </c>
      <c r="U34" s="14">
        <v>0</v>
      </c>
      <c r="V34" s="14">
        <v>0</v>
      </c>
      <c r="W34" s="14">
        <v>0</v>
      </c>
      <c r="X34" s="15">
        <f t="shared" si="6"/>
        <v>0</v>
      </c>
    </row>
    <row r="35" spans="1:24" ht="49.5" hidden="1" customHeight="1">
      <c r="A35" s="1"/>
      <c r="B35" s="46"/>
      <c r="C35" s="12">
        <v>5000</v>
      </c>
      <c r="D35" s="13" t="s">
        <v>22</v>
      </c>
      <c r="E35" s="14">
        <v>0</v>
      </c>
      <c r="F35" s="14">
        <v>0</v>
      </c>
      <c r="G35" s="14">
        <v>0</v>
      </c>
      <c r="H35" s="15">
        <f t="shared" si="1"/>
        <v>0</v>
      </c>
      <c r="I35" s="14">
        <v>0</v>
      </c>
      <c r="J35" s="14">
        <v>0</v>
      </c>
      <c r="K35" s="14">
        <v>0</v>
      </c>
      <c r="L35" s="15">
        <f t="shared" si="2"/>
        <v>0</v>
      </c>
      <c r="M35" s="14">
        <v>0</v>
      </c>
      <c r="N35" s="14">
        <v>0</v>
      </c>
      <c r="O35" s="14">
        <v>0</v>
      </c>
      <c r="P35" s="15">
        <f t="shared" si="3"/>
        <v>0</v>
      </c>
      <c r="Q35" s="14">
        <v>0</v>
      </c>
      <c r="R35" s="14">
        <v>0</v>
      </c>
      <c r="S35" s="14">
        <v>0</v>
      </c>
      <c r="T35" s="15">
        <f t="shared" si="4"/>
        <v>0</v>
      </c>
      <c r="U35" s="14">
        <v>0</v>
      </c>
      <c r="V35" s="14">
        <v>0</v>
      </c>
      <c r="W35" s="14">
        <v>0</v>
      </c>
      <c r="X35" s="15">
        <f t="shared" si="6"/>
        <v>0</v>
      </c>
    </row>
    <row r="36" spans="1:24" ht="49.5" hidden="1" customHeight="1">
      <c r="A36" s="1"/>
      <c r="B36" s="47"/>
      <c r="C36" s="12">
        <v>6000</v>
      </c>
      <c r="D36" s="13" t="s">
        <v>23</v>
      </c>
      <c r="E36" s="14">
        <v>0</v>
      </c>
      <c r="F36" s="14">
        <v>0</v>
      </c>
      <c r="G36" s="14">
        <v>0</v>
      </c>
      <c r="H36" s="15">
        <f t="shared" si="1"/>
        <v>0</v>
      </c>
      <c r="I36" s="14">
        <v>0</v>
      </c>
      <c r="J36" s="14">
        <v>0</v>
      </c>
      <c r="K36" s="14">
        <v>0</v>
      </c>
      <c r="L36" s="15">
        <f t="shared" si="2"/>
        <v>0</v>
      </c>
      <c r="M36" s="14">
        <v>0</v>
      </c>
      <c r="N36" s="14">
        <v>0</v>
      </c>
      <c r="O36" s="14">
        <v>0</v>
      </c>
      <c r="P36" s="15">
        <f t="shared" si="3"/>
        <v>0</v>
      </c>
      <c r="Q36" s="14">
        <v>0</v>
      </c>
      <c r="R36" s="14">
        <v>0</v>
      </c>
      <c r="S36" s="14">
        <v>0</v>
      </c>
      <c r="T36" s="15">
        <f t="shared" si="4"/>
        <v>0</v>
      </c>
      <c r="U36" s="14">
        <v>0</v>
      </c>
      <c r="V36" s="14">
        <v>0</v>
      </c>
      <c r="W36" s="14">
        <v>0</v>
      </c>
      <c r="X36" s="15">
        <f t="shared" si="6"/>
        <v>0</v>
      </c>
    </row>
    <row r="37" spans="1:24" ht="64.5" hidden="1" customHeight="1">
      <c r="A37" s="1"/>
      <c r="B37" s="45">
        <v>5</v>
      </c>
      <c r="C37" s="16"/>
      <c r="D37" s="17" t="s">
        <v>27</v>
      </c>
      <c r="E37" s="18">
        <f>SUM(E38:E43)</f>
        <v>0</v>
      </c>
      <c r="F37" s="18">
        <f>SUM(F38:F43)</f>
        <v>0</v>
      </c>
      <c r="G37" s="18">
        <f t="shared" ref="G37:W37" si="12">SUM(G38:G43)</f>
        <v>0</v>
      </c>
      <c r="H37" s="11">
        <f t="shared" si="1"/>
        <v>0</v>
      </c>
      <c r="I37" s="18">
        <f t="shared" si="12"/>
        <v>0</v>
      </c>
      <c r="J37" s="18">
        <f>SUM(J38:J43)</f>
        <v>0</v>
      </c>
      <c r="K37" s="18">
        <f t="shared" si="12"/>
        <v>0</v>
      </c>
      <c r="L37" s="11">
        <f t="shared" si="2"/>
        <v>0</v>
      </c>
      <c r="M37" s="18">
        <f t="shared" si="12"/>
        <v>0</v>
      </c>
      <c r="N37" s="18">
        <f>SUM(N38:N43)</f>
        <v>0</v>
      </c>
      <c r="O37" s="18">
        <f t="shared" si="12"/>
        <v>0</v>
      </c>
      <c r="P37" s="11">
        <f t="shared" si="3"/>
        <v>0</v>
      </c>
      <c r="Q37" s="18">
        <f t="shared" si="12"/>
        <v>0</v>
      </c>
      <c r="R37" s="18">
        <f>SUM(R38:R43)</f>
        <v>0</v>
      </c>
      <c r="S37" s="18">
        <f t="shared" si="12"/>
        <v>0</v>
      </c>
      <c r="T37" s="11">
        <f t="shared" si="4"/>
        <v>0</v>
      </c>
      <c r="U37" s="18">
        <f t="shared" si="12"/>
        <v>0</v>
      </c>
      <c r="V37" s="18">
        <f>SUM(V38:V43)</f>
        <v>0</v>
      </c>
      <c r="W37" s="18">
        <f t="shared" si="12"/>
        <v>0</v>
      </c>
      <c r="X37" s="11">
        <f t="shared" si="6"/>
        <v>0</v>
      </c>
    </row>
    <row r="38" spans="1:24" ht="49.5" hidden="1" customHeight="1">
      <c r="A38" s="1"/>
      <c r="B38" s="46"/>
      <c r="C38" s="12">
        <v>1000</v>
      </c>
      <c r="D38" s="13" t="s">
        <v>18</v>
      </c>
      <c r="E38" s="14">
        <v>0</v>
      </c>
      <c r="F38" s="14">
        <v>0</v>
      </c>
      <c r="G38" s="14">
        <v>0</v>
      </c>
      <c r="H38" s="15">
        <f t="shared" si="1"/>
        <v>0</v>
      </c>
      <c r="I38" s="14">
        <v>0</v>
      </c>
      <c r="J38" s="14">
        <v>0</v>
      </c>
      <c r="K38" s="14">
        <v>0</v>
      </c>
      <c r="L38" s="15">
        <f t="shared" si="2"/>
        <v>0</v>
      </c>
      <c r="M38" s="14">
        <v>0</v>
      </c>
      <c r="N38" s="14">
        <v>0</v>
      </c>
      <c r="O38" s="14">
        <v>0</v>
      </c>
      <c r="P38" s="15">
        <f t="shared" si="3"/>
        <v>0</v>
      </c>
      <c r="Q38" s="14">
        <v>0</v>
      </c>
      <c r="R38" s="14">
        <v>0</v>
      </c>
      <c r="S38" s="14">
        <v>0</v>
      </c>
      <c r="T38" s="15">
        <f t="shared" si="4"/>
        <v>0</v>
      </c>
      <c r="U38" s="14">
        <v>0</v>
      </c>
      <c r="V38" s="14">
        <v>0</v>
      </c>
      <c r="W38" s="14">
        <v>0</v>
      </c>
      <c r="X38" s="15">
        <f t="shared" si="6"/>
        <v>0</v>
      </c>
    </row>
    <row r="39" spans="1:24" ht="49.5" hidden="1" customHeight="1">
      <c r="A39" s="1"/>
      <c r="B39" s="46"/>
      <c r="C39" s="12">
        <v>2000</v>
      </c>
      <c r="D39" s="13" t="s">
        <v>19</v>
      </c>
      <c r="E39" s="14">
        <v>0</v>
      </c>
      <c r="F39" s="14">
        <v>0</v>
      </c>
      <c r="G39" s="14">
        <v>0</v>
      </c>
      <c r="H39" s="15">
        <f t="shared" si="1"/>
        <v>0</v>
      </c>
      <c r="I39" s="14">
        <v>0</v>
      </c>
      <c r="J39" s="14">
        <v>0</v>
      </c>
      <c r="K39" s="14">
        <v>0</v>
      </c>
      <c r="L39" s="15">
        <f t="shared" si="2"/>
        <v>0</v>
      </c>
      <c r="M39" s="14">
        <v>0</v>
      </c>
      <c r="N39" s="14">
        <v>0</v>
      </c>
      <c r="O39" s="14">
        <v>0</v>
      </c>
      <c r="P39" s="15">
        <f t="shared" si="3"/>
        <v>0</v>
      </c>
      <c r="Q39" s="14">
        <v>0</v>
      </c>
      <c r="R39" s="14">
        <v>0</v>
      </c>
      <c r="S39" s="14">
        <v>0</v>
      </c>
      <c r="T39" s="15">
        <f t="shared" si="4"/>
        <v>0</v>
      </c>
      <c r="U39" s="14">
        <v>0</v>
      </c>
      <c r="V39" s="14">
        <v>0</v>
      </c>
      <c r="W39" s="14">
        <v>0</v>
      </c>
      <c r="X39" s="15">
        <f t="shared" si="6"/>
        <v>0</v>
      </c>
    </row>
    <row r="40" spans="1:24" ht="49.5" hidden="1" customHeight="1">
      <c r="A40" s="1"/>
      <c r="B40" s="46"/>
      <c r="C40" s="12">
        <v>3000</v>
      </c>
      <c r="D40" s="13" t="s">
        <v>20</v>
      </c>
      <c r="E40" s="14">
        <v>0</v>
      </c>
      <c r="F40" s="14">
        <v>0</v>
      </c>
      <c r="G40" s="14">
        <v>0</v>
      </c>
      <c r="H40" s="15">
        <f t="shared" si="1"/>
        <v>0</v>
      </c>
      <c r="I40" s="14">
        <v>0</v>
      </c>
      <c r="J40" s="14">
        <v>0</v>
      </c>
      <c r="K40" s="14">
        <v>0</v>
      </c>
      <c r="L40" s="15">
        <f t="shared" si="2"/>
        <v>0</v>
      </c>
      <c r="M40" s="14">
        <v>0</v>
      </c>
      <c r="N40" s="14">
        <v>0</v>
      </c>
      <c r="O40" s="14">
        <v>0</v>
      </c>
      <c r="P40" s="15">
        <f t="shared" si="3"/>
        <v>0</v>
      </c>
      <c r="Q40" s="14">
        <v>0</v>
      </c>
      <c r="R40" s="14">
        <v>0</v>
      </c>
      <c r="S40" s="14">
        <v>0</v>
      </c>
      <c r="T40" s="15">
        <f t="shared" si="4"/>
        <v>0</v>
      </c>
      <c r="U40" s="14">
        <v>0</v>
      </c>
      <c r="V40" s="14">
        <v>0</v>
      </c>
      <c r="W40" s="14">
        <v>0</v>
      </c>
      <c r="X40" s="15">
        <f t="shared" si="6"/>
        <v>0</v>
      </c>
    </row>
    <row r="41" spans="1:24" ht="54.95" hidden="1" customHeight="1">
      <c r="A41" s="1"/>
      <c r="B41" s="46"/>
      <c r="C41" s="12">
        <v>4000</v>
      </c>
      <c r="D41" s="13" t="s">
        <v>21</v>
      </c>
      <c r="E41" s="14">
        <v>0</v>
      </c>
      <c r="F41" s="14">
        <v>0</v>
      </c>
      <c r="G41" s="14">
        <v>0</v>
      </c>
      <c r="H41" s="15">
        <f t="shared" si="1"/>
        <v>0</v>
      </c>
      <c r="I41" s="14">
        <v>0</v>
      </c>
      <c r="J41" s="14">
        <v>0</v>
      </c>
      <c r="K41" s="14">
        <v>0</v>
      </c>
      <c r="L41" s="15">
        <f t="shared" si="2"/>
        <v>0</v>
      </c>
      <c r="M41" s="14">
        <v>0</v>
      </c>
      <c r="N41" s="14">
        <v>0</v>
      </c>
      <c r="O41" s="14">
        <v>0</v>
      </c>
      <c r="P41" s="15">
        <f t="shared" si="3"/>
        <v>0</v>
      </c>
      <c r="Q41" s="14">
        <v>0</v>
      </c>
      <c r="R41" s="14">
        <v>0</v>
      </c>
      <c r="S41" s="14">
        <v>0</v>
      </c>
      <c r="T41" s="15">
        <f t="shared" si="4"/>
        <v>0</v>
      </c>
      <c r="U41" s="14">
        <v>0</v>
      </c>
      <c r="V41" s="14">
        <v>0</v>
      </c>
      <c r="W41" s="14">
        <v>0</v>
      </c>
      <c r="X41" s="15">
        <f t="shared" si="6"/>
        <v>0</v>
      </c>
    </row>
    <row r="42" spans="1:24" ht="49.5" hidden="1" customHeight="1">
      <c r="A42" s="1"/>
      <c r="B42" s="46"/>
      <c r="C42" s="12">
        <v>5000</v>
      </c>
      <c r="D42" s="13" t="s">
        <v>22</v>
      </c>
      <c r="E42" s="14">
        <v>0</v>
      </c>
      <c r="F42" s="14">
        <v>0</v>
      </c>
      <c r="G42" s="14">
        <v>0</v>
      </c>
      <c r="H42" s="15">
        <f t="shared" si="1"/>
        <v>0</v>
      </c>
      <c r="I42" s="14">
        <v>0</v>
      </c>
      <c r="J42" s="14">
        <v>0</v>
      </c>
      <c r="K42" s="14">
        <v>0</v>
      </c>
      <c r="L42" s="15">
        <f t="shared" si="2"/>
        <v>0</v>
      </c>
      <c r="M42" s="14">
        <v>0</v>
      </c>
      <c r="N42" s="14">
        <v>0</v>
      </c>
      <c r="O42" s="14">
        <v>0</v>
      </c>
      <c r="P42" s="15">
        <f t="shared" si="3"/>
        <v>0</v>
      </c>
      <c r="Q42" s="14">
        <v>0</v>
      </c>
      <c r="R42" s="14">
        <v>0</v>
      </c>
      <c r="S42" s="14">
        <v>0</v>
      </c>
      <c r="T42" s="15">
        <f t="shared" si="4"/>
        <v>0</v>
      </c>
      <c r="U42" s="14">
        <v>0</v>
      </c>
      <c r="V42" s="14">
        <v>0</v>
      </c>
      <c r="W42" s="14">
        <v>0</v>
      </c>
      <c r="X42" s="15">
        <f t="shared" si="6"/>
        <v>0</v>
      </c>
    </row>
    <row r="43" spans="1:24" ht="49.5" hidden="1" customHeight="1">
      <c r="A43" s="1"/>
      <c r="B43" s="47"/>
      <c r="C43" s="12">
        <v>6000</v>
      </c>
      <c r="D43" s="13" t="s">
        <v>23</v>
      </c>
      <c r="E43" s="14">
        <v>0</v>
      </c>
      <c r="F43" s="14">
        <v>0</v>
      </c>
      <c r="G43" s="14">
        <v>0</v>
      </c>
      <c r="H43" s="15">
        <f t="shared" si="1"/>
        <v>0</v>
      </c>
      <c r="I43" s="14">
        <v>0</v>
      </c>
      <c r="J43" s="14">
        <v>0</v>
      </c>
      <c r="K43" s="14">
        <v>0</v>
      </c>
      <c r="L43" s="15">
        <f t="shared" si="2"/>
        <v>0</v>
      </c>
      <c r="M43" s="14">
        <v>0</v>
      </c>
      <c r="N43" s="14">
        <v>0</v>
      </c>
      <c r="O43" s="14">
        <v>0</v>
      </c>
      <c r="P43" s="15">
        <f t="shared" si="3"/>
        <v>0</v>
      </c>
      <c r="Q43" s="14">
        <v>0</v>
      </c>
      <c r="R43" s="14">
        <v>0</v>
      </c>
      <c r="S43" s="14">
        <v>0</v>
      </c>
      <c r="T43" s="15">
        <f t="shared" si="4"/>
        <v>0</v>
      </c>
      <c r="U43" s="14">
        <v>0</v>
      </c>
      <c r="V43" s="14">
        <v>0</v>
      </c>
      <c r="W43" s="14">
        <v>0</v>
      </c>
      <c r="X43" s="15">
        <f t="shared" si="6"/>
        <v>0</v>
      </c>
    </row>
    <row r="44" spans="1:24" ht="64.5" hidden="1" customHeight="1">
      <c r="A44" s="1"/>
      <c r="B44" s="45">
        <v>6</v>
      </c>
      <c r="C44" s="16"/>
      <c r="D44" s="17" t="s">
        <v>28</v>
      </c>
      <c r="E44" s="18">
        <f>SUM(E45:E50)</f>
        <v>0</v>
      </c>
      <c r="F44" s="18">
        <f>SUM(F45:F50)</f>
        <v>0</v>
      </c>
      <c r="G44" s="18">
        <f t="shared" ref="G44:W44" si="13">SUM(G45:G50)</f>
        <v>0</v>
      </c>
      <c r="H44" s="11">
        <f t="shared" si="1"/>
        <v>0</v>
      </c>
      <c r="I44" s="18">
        <f t="shared" si="13"/>
        <v>0</v>
      </c>
      <c r="J44" s="18">
        <f>SUM(J45:J50)</f>
        <v>0</v>
      </c>
      <c r="K44" s="18">
        <f t="shared" si="13"/>
        <v>0</v>
      </c>
      <c r="L44" s="11">
        <f t="shared" si="2"/>
        <v>0</v>
      </c>
      <c r="M44" s="18">
        <f t="shared" si="13"/>
        <v>0</v>
      </c>
      <c r="N44" s="18">
        <f>SUM(N45:N50)</f>
        <v>0</v>
      </c>
      <c r="O44" s="18">
        <f t="shared" si="13"/>
        <v>0</v>
      </c>
      <c r="P44" s="11">
        <f t="shared" si="3"/>
        <v>0</v>
      </c>
      <c r="Q44" s="18">
        <f t="shared" si="13"/>
        <v>0</v>
      </c>
      <c r="R44" s="18">
        <f>SUM(R45:R50)</f>
        <v>0</v>
      </c>
      <c r="S44" s="18">
        <f t="shared" si="13"/>
        <v>0</v>
      </c>
      <c r="T44" s="11">
        <f t="shared" si="4"/>
        <v>0</v>
      </c>
      <c r="U44" s="18">
        <f t="shared" si="13"/>
        <v>0</v>
      </c>
      <c r="V44" s="18">
        <f>SUM(V45:V50)</f>
        <v>0</v>
      </c>
      <c r="W44" s="18">
        <f t="shared" si="13"/>
        <v>0</v>
      </c>
      <c r="X44" s="11">
        <f t="shared" si="6"/>
        <v>0</v>
      </c>
    </row>
    <row r="45" spans="1:24" ht="49.5" hidden="1" customHeight="1">
      <c r="A45" s="1"/>
      <c r="B45" s="46"/>
      <c r="C45" s="12">
        <v>1000</v>
      </c>
      <c r="D45" s="13" t="s">
        <v>18</v>
      </c>
      <c r="E45" s="14">
        <v>0</v>
      </c>
      <c r="F45" s="14">
        <v>0</v>
      </c>
      <c r="G45" s="14">
        <v>0</v>
      </c>
      <c r="H45" s="15">
        <f t="shared" si="1"/>
        <v>0</v>
      </c>
      <c r="I45" s="14">
        <v>0</v>
      </c>
      <c r="J45" s="14">
        <v>0</v>
      </c>
      <c r="K45" s="14">
        <v>0</v>
      </c>
      <c r="L45" s="15">
        <f t="shared" si="2"/>
        <v>0</v>
      </c>
      <c r="M45" s="14">
        <v>0</v>
      </c>
      <c r="N45" s="14">
        <v>0</v>
      </c>
      <c r="O45" s="14">
        <v>0</v>
      </c>
      <c r="P45" s="15">
        <f t="shared" si="3"/>
        <v>0</v>
      </c>
      <c r="Q45" s="14">
        <v>0</v>
      </c>
      <c r="R45" s="14">
        <v>0</v>
      </c>
      <c r="S45" s="14">
        <v>0</v>
      </c>
      <c r="T45" s="15">
        <f t="shared" si="4"/>
        <v>0</v>
      </c>
      <c r="U45" s="14">
        <v>0</v>
      </c>
      <c r="V45" s="14">
        <v>0</v>
      </c>
      <c r="W45" s="14">
        <v>0</v>
      </c>
      <c r="X45" s="15">
        <f t="shared" si="6"/>
        <v>0</v>
      </c>
    </row>
    <row r="46" spans="1:24" ht="49.5" hidden="1" customHeight="1">
      <c r="A46" s="1"/>
      <c r="B46" s="46"/>
      <c r="C46" s="12">
        <v>2000</v>
      </c>
      <c r="D46" s="13" t="s">
        <v>19</v>
      </c>
      <c r="E46" s="14">
        <v>0</v>
      </c>
      <c r="F46" s="14">
        <v>0</v>
      </c>
      <c r="G46" s="14">
        <v>0</v>
      </c>
      <c r="H46" s="15">
        <f t="shared" si="1"/>
        <v>0</v>
      </c>
      <c r="I46" s="14">
        <v>0</v>
      </c>
      <c r="J46" s="14">
        <v>0</v>
      </c>
      <c r="K46" s="14">
        <v>0</v>
      </c>
      <c r="L46" s="15">
        <f t="shared" si="2"/>
        <v>0</v>
      </c>
      <c r="M46" s="14">
        <v>0</v>
      </c>
      <c r="N46" s="14">
        <v>0</v>
      </c>
      <c r="O46" s="14">
        <v>0</v>
      </c>
      <c r="P46" s="15">
        <f t="shared" si="3"/>
        <v>0</v>
      </c>
      <c r="Q46" s="14">
        <v>0</v>
      </c>
      <c r="R46" s="14">
        <v>0</v>
      </c>
      <c r="S46" s="14">
        <v>0</v>
      </c>
      <c r="T46" s="15">
        <f t="shared" si="4"/>
        <v>0</v>
      </c>
      <c r="U46" s="14">
        <v>0</v>
      </c>
      <c r="V46" s="14">
        <v>0</v>
      </c>
      <c r="W46" s="14">
        <v>0</v>
      </c>
      <c r="X46" s="15">
        <f t="shared" si="6"/>
        <v>0</v>
      </c>
    </row>
    <row r="47" spans="1:24" ht="49.5" hidden="1" customHeight="1">
      <c r="A47" s="1"/>
      <c r="B47" s="46"/>
      <c r="C47" s="12">
        <v>3000</v>
      </c>
      <c r="D47" s="13" t="s">
        <v>20</v>
      </c>
      <c r="E47" s="14">
        <v>0</v>
      </c>
      <c r="F47" s="14">
        <v>0</v>
      </c>
      <c r="G47" s="14">
        <v>0</v>
      </c>
      <c r="H47" s="15">
        <f t="shared" si="1"/>
        <v>0</v>
      </c>
      <c r="I47" s="14">
        <v>0</v>
      </c>
      <c r="J47" s="14">
        <v>0</v>
      </c>
      <c r="K47" s="14">
        <v>0</v>
      </c>
      <c r="L47" s="15">
        <f t="shared" si="2"/>
        <v>0</v>
      </c>
      <c r="M47" s="14">
        <v>0</v>
      </c>
      <c r="N47" s="14">
        <v>0</v>
      </c>
      <c r="O47" s="14">
        <v>0</v>
      </c>
      <c r="P47" s="15">
        <f t="shared" si="3"/>
        <v>0</v>
      </c>
      <c r="Q47" s="14">
        <v>0</v>
      </c>
      <c r="R47" s="14">
        <v>0</v>
      </c>
      <c r="S47" s="14">
        <v>0</v>
      </c>
      <c r="T47" s="15">
        <f t="shared" si="4"/>
        <v>0</v>
      </c>
      <c r="U47" s="14">
        <v>0</v>
      </c>
      <c r="V47" s="14">
        <v>0</v>
      </c>
      <c r="W47" s="14">
        <v>0</v>
      </c>
      <c r="X47" s="15">
        <f t="shared" si="6"/>
        <v>0</v>
      </c>
    </row>
    <row r="48" spans="1:24" ht="54.95" hidden="1" customHeight="1">
      <c r="A48" s="1"/>
      <c r="B48" s="46"/>
      <c r="C48" s="12">
        <v>4000</v>
      </c>
      <c r="D48" s="13" t="s">
        <v>21</v>
      </c>
      <c r="E48" s="14">
        <v>0</v>
      </c>
      <c r="F48" s="14">
        <v>0</v>
      </c>
      <c r="G48" s="14">
        <v>0</v>
      </c>
      <c r="H48" s="15">
        <f t="shared" si="1"/>
        <v>0</v>
      </c>
      <c r="I48" s="14">
        <v>0</v>
      </c>
      <c r="J48" s="14">
        <v>0</v>
      </c>
      <c r="K48" s="14">
        <v>0</v>
      </c>
      <c r="L48" s="15">
        <f t="shared" si="2"/>
        <v>0</v>
      </c>
      <c r="M48" s="14">
        <v>0</v>
      </c>
      <c r="N48" s="14">
        <v>0</v>
      </c>
      <c r="O48" s="14">
        <v>0</v>
      </c>
      <c r="P48" s="15">
        <f t="shared" si="3"/>
        <v>0</v>
      </c>
      <c r="Q48" s="14">
        <v>0</v>
      </c>
      <c r="R48" s="14">
        <v>0</v>
      </c>
      <c r="S48" s="14">
        <v>0</v>
      </c>
      <c r="T48" s="15">
        <f t="shared" si="4"/>
        <v>0</v>
      </c>
      <c r="U48" s="14">
        <v>0</v>
      </c>
      <c r="V48" s="14">
        <v>0</v>
      </c>
      <c r="W48" s="14">
        <v>0</v>
      </c>
      <c r="X48" s="15">
        <f t="shared" si="6"/>
        <v>0</v>
      </c>
    </row>
    <row r="49" spans="1:24" ht="49.5" hidden="1" customHeight="1">
      <c r="A49" s="1"/>
      <c r="B49" s="46"/>
      <c r="C49" s="12">
        <v>5000</v>
      </c>
      <c r="D49" s="13" t="s">
        <v>22</v>
      </c>
      <c r="E49" s="14">
        <v>0</v>
      </c>
      <c r="F49" s="14">
        <v>0</v>
      </c>
      <c r="G49" s="14">
        <v>0</v>
      </c>
      <c r="H49" s="15">
        <f t="shared" si="1"/>
        <v>0</v>
      </c>
      <c r="I49" s="14">
        <v>0</v>
      </c>
      <c r="J49" s="14">
        <v>0</v>
      </c>
      <c r="K49" s="14">
        <v>0</v>
      </c>
      <c r="L49" s="15">
        <f t="shared" si="2"/>
        <v>0</v>
      </c>
      <c r="M49" s="14">
        <v>0</v>
      </c>
      <c r="N49" s="14">
        <v>0</v>
      </c>
      <c r="O49" s="14">
        <v>0</v>
      </c>
      <c r="P49" s="15">
        <f t="shared" si="3"/>
        <v>0</v>
      </c>
      <c r="Q49" s="14">
        <v>0</v>
      </c>
      <c r="R49" s="14">
        <v>0</v>
      </c>
      <c r="S49" s="14">
        <v>0</v>
      </c>
      <c r="T49" s="15">
        <f t="shared" si="4"/>
        <v>0</v>
      </c>
      <c r="U49" s="14">
        <v>0</v>
      </c>
      <c r="V49" s="14">
        <v>0</v>
      </c>
      <c r="W49" s="14">
        <v>0</v>
      </c>
      <c r="X49" s="15">
        <f t="shared" si="6"/>
        <v>0</v>
      </c>
    </row>
    <row r="50" spans="1:24" ht="49.5" hidden="1" customHeight="1">
      <c r="A50" s="1"/>
      <c r="B50" s="47"/>
      <c r="C50" s="12">
        <v>6000</v>
      </c>
      <c r="D50" s="13" t="s">
        <v>23</v>
      </c>
      <c r="E50" s="14">
        <v>0</v>
      </c>
      <c r="F50" s="14">
        <v>0</v>
      </c>
      <c r="G50" s="14">
        <v>0</v>
      </c>
      <c r="H50" s="15">
        <f t="shared" si="1"/>
        <v>0</v>
      </c>
      <c r="I50" s="14">
        <v>0</v>
      </c>
      <c r="J50" s="14">
        <v>0</v>
      </c>
      <c r="K50" s="14">
        <v>0</v>
      </c>
      <c r="L50" s="15">
        <f t="shared" si="2"/>
        <v>0</v>
      </c>
      <c r="M50" s="14">
        <v>0</v>
      </c>
      <c r="N50" s="14">
        <v>0</v>
      </c>
      <c r="O50" s="14">
        <v>0</v>
      </c>
      <c r="P50" s="15">
        <f t="shared" si="3"/>
        <v>0</v>
      </c>
      <c r="Q50" s="14">
        <v>0</v>
      </c>
      <c r="R50" s="14">
        <v>0</v>
      </c>
      <c r="S50" s="14">
        <v>0</v>
      </c>
      <c r="T50" s="15">
        <f t="shared" si="4"/>
        <v>0</v>
      </c>
      <c r="U50" s="14">
        <v>0</v>
      </c>
      <c r="V50" s="14">
        <v>0</v>
      </c>
      <c r="W50" s="14">
        <v>0</v>
      </c>
      <c r="X50" s="15">
        <f t="shared" si="6"/>
        <v>0</v>
      </c>
    </row>
    <row r="51" spans="1:24" ht="64.5" hidden="1" customHeight="1">
      <c r="A51" s="1"/>
      <c r="B51" s="45">
        <v>7</v>
      </c>
      <c r="C51" s="16"/>
      <c r="D51" s="19" t="s">
        <v>29</v>
      </c>
      <c r="E51" s="18">
        <f>SUM(E52:E57)</f>
        <v>0</v>
      </c>
      <c r="F51" s="18">
        <f>SUM(F52:F57)</f>
        <v>0</v>
      </c>
      <c r="G51" s="18">
        <f t="shared" ref="G51:W51" si="14">SUM(G52:G57)</f>
        <v>0</v>
      </c>
      <c r="H51" s="11">
        <f t="shared" si="1"/>
        <v>0</v>
      </c>
      <c r="I51" s="18">
        <f t="shared" si="14"/>
        <v>0</v>
      </c>
      <c r="J51" s="18">
        <f>SUM(J52:J57)</f>
        <v>0</v>
      </c>
      <c r="K51" s="18">
        <f t="shared" si="14"/>
        <v>0</v>
      </c>
      <c r="L51" s="11">
        <f t="shared" si="2"/>
        <v>0</v>
      </c>
      <c r="M51" s="18">
        <f t="shared" si="14"/>
        <v>0</v>
      </c>
      <c r="N51" s="18">
        <f>SUM(N52:N57)</f>
        <v>0</v>
      </c>
      <c r="O51" s="18">
        <f t="shared" si="14"/>
        <v>0</v>
      </c>
      <c r="P51" s="11">
        <f t="shared" si="3"/>
        <v>0</v>
      </c>
      <c r="Q51" s="18">
        <f t="shared" si="14"/>
        <v>0</v>
      </c>
      <c r="R51" s="18">
        <f>SUM(R52:R57)</f>
        <v>0</v>
      </c>
      <c r="S51" s="18">
        <f t="shared" si="14"/>
        <v>0</v>
      </c>
      <c r="T51" s="11">
        <f t="shared" si="4"/>
        <v>0</v>
      </c>
      <c r="U51" s="18">
        <f t="shared" si="14"/>
        <v>0</v>
      </c>
      <c r="V51" s="18">
        <f>SUM(V52:V57)</f>
        <v>0</v>
      </c>
      <c r="W51" s="18">
        <f t="shared" si="14"/>
        <v>0</v>
      </c>
      <c r="X51" s="11">
        <f t="shared" si="6"/>
        <v>0</v>
      </c>
    </row>
    <row r="52" spans="1:24" ht="49.5" hidden="1" customHeight="1">
      <c r="A52" s="1"/>
      <c r="B52" s="46"/>
      <c r="C52" s="12">
        <v>1000</v>
      </c>
      <c r="D52" s="13" t="s">
        <v>18</v>
      </c>
      <c r="E52" s="14">
        <v>0</v>
      </c>
      <c r="F52" s="14">
        <v>0</v>
      </c>
      <c r="G52" s="14">
        <v>0</v>
      </c>
      <c r="H52" s="15">
        <f t="shared" si="1"/>
        <v>0</v>
      </c>
      <c r="I52" s="14">
        <v>0</v>
      </c>
      <c r="J52" s="14">
        <v>0</v>
      </c>
      <c r="K52" s="14">
        <v>0</v>
      </c>
      <c r="L52" s="15">
        <f t="shared" si="2"/>
        <v>0</v>
      </c>
      <c r="M52" s="14">
        <v>0</v>
      </c>
      <c r="N52" s="14">
        <v>0</v>
      </c>
      <c r="O52" s="14">
        <v>0</v>
      </c>
      <c r="P52" s="15">
        <f t="shared" si="3"/>
        <v>0</v>
      </c>
      <c r="Q52" s="14">
        <v>0</v>
      </c>
      <c r="R52" s="14">
        <v>0</v>
      </c>
      <c r="S52" s="14">
        <v>0</v>
      </c>
      <c r="T52" s="15">
        <f t="shared" si="4"/>
        <v>0</v>
      </c>
      <c r="U52" s="14">
        <v>0</v>
      </c>
      <c r="V52" s="14">
        <v>0</v>
      </c>
      <c r="W52" s="14">
        <v>0</v>
      </c>
      <c r="X52" s="15">
        <f t="shared" si="6"/>
        <v>0</v>
      </c>
    </row>
    <row r="53" spans="1:24" ht="49.5" hidden="1" customHeight="1">
      <c r="A53" s="1"/>
      <c r="B53" s="46"/>
      <c r="C53" s="12">
        <v>2000</v>
      </c>
      <c r="D53" s="13" t="s">
        <v>19</v>
      </c>
      <c r="E53" s="14">
        <v>0</v>
      </c>
      <c r="F53" s="14">
        <v>0</v>
      </c>
      <c r="G53" s="14">
        <v>0</v>
      </c>
      <c r="H53" s="15">
        <f t="shared" si="1"/>
        <v>0</v>
      </c>
      <c r="I53" s="14">
        <v>0</v>
      </c>
      <c r="J53" s="14">
        <v>0</v>
      </c>
      <c r="K53" s="14">
        <v>0</v>
      </c>
      <c r="L53" s="15">
        <f t="shared" si="2"/>
        <v>0</v>
      </c>
      <c r="M53" s="14">
        <v>0</v>
      </c>
      <c r="N53" s="14">
        <v>0</v>
      </c>
      <c r="O53" s="14">
        <v>0</v>
      </c>
      <c r="P53" s="15">
        <f t="shared" si="3"/>
        <v>0</v>
      </c>
      <c r="Q53" s="14">
        <v>0</v>
      </c>
      <c r="R53" s="14">
        <v>0</v>
      </c>
      <c r="S53" s="14">
        <v>0</v>
      </c>
      <c r="T53" s="15">
        <f t="shared" si="4"/>
        <v>0</v>
      </c>
      <c r="U53" s="14">
        <v>0</v>
      </c>
      <c r="V53" s="14">
        <v>0</v>
      </c>
      <c r="W53" s="14">
        <v>0</v>
      </c>
      <c r="X53" s="15">
        <f t="shared" si="6"/>
        <v>0</v>
      </c>
    </row>
    <row r="54" spans="1:24" ht="49.5" hidden="1" customHeight="1">
      <c r="A54" s="1"/>
      <c r="B54" s="46"/>
      <c r="C54" s="12">
        <v>3000</v>
      </c>
      <c r="D54" s="13" t="s">
        <v>20</v>
      </c>
      <c r="E54" s="14">
        <v>0</v>
      </c>
      <c r="F54" s="14">
        <v>0</v>
      </c>
      <c r="G54" s="14">
        <v>0</v>
      </c>
      <c r="H54" s="15">
        <f t="shared" si="1"/>
        <v>0</v>
      </c>
      <c r="I54" s="14">
        <v>0</v>
      </c>
      <c r="J54" s="14">
        <v>0</v>
      </c>
      <c r="K54" s="14">
        <v>0</v>
      </c>
      <c r="L54" s="15">
        <f t="shared" si="2"/>
        <v>0</v>
      </c>
      <c r="M54" s="14">
        <v>0</v>
      </c>
      <c r="N54" s="14">
        <v>0</v>
      </c>
      <c r="O54" s="14">
        <v>0</v>
      </c>
      <c r="P54" s="15">
        <f t="shared" si="3"/>
        <v>0</v>
      </c>
      <c r="Q54" s="14">
        <v>0</v>
      </c>
      <c r="R54" s="14">
        <v>0</v>
      </c>
      <c r="S54" s="14">
        <v>0</v>
      </c>
      <c r="T54" s="15">
        <f t="shared" si="4"/>
        <v>0</v>
      </c>
      <c r="U54" s="14">
        <v>0</v>
      </c>
      <c r="V54" s="14">
        <v>0</v>
      </c>
      <c r="W54" s="14">
        <v>0</v>
      </c>
      <c r="X54" s="15">
        <f t="shared" si="6"/>
        <v>0</v>
      </c>
    </row>
    <row r="55" spans="1:24" ht="54.95" hidden="1" customHeight="1">
      <c r="A55" s="1"/>
      <c r="B55" s="46"/>
      <c r="C55" s="12">
        <v>4000</v>
      </c>
      <c r="D55" s="13" t="s">
        <v>21</v>
      </c>
      <c r="E55" s="14">
        <v>0</v>
      </c>
      <c r="F55" s="14">
        <v>0</v>
      </c>
      <c r="G55" s="14">
        <v>0</v>
      </c>
      <c r="H55" s="15">
        <f t="shared" si="1"/>
        <v>0</v>
      </c>
      <c r="I55" s="14">
        <v>0</v>
      </c>
      <c r="J55" s="14">
        <v>0</v>
      </c>
      <c r="K55" s="14">
        <v>0</v>
      </c>
      <c r="L55" s="15">
        <f t="shared" si="2"/>
        <v>0</v>
      </c>
      <c r="M55" s="14">
        <v>0</v>
      </c>
      <c r="N55" s="14">
        <v>0</v>
      </c>
      <c r="O55" s="14">
        <v>0</v>
      </c>
      <c r="P55" s="15">
        <f t="shared" si="3"/>
        <v>0</v>
      </c>
      <c r="Q55" s="14">
        <v>0</v>
      </c>
      <c r="R55" s="14">
        <v>0</v>
      </c>
      <c r="S55" s="14">
        <v>0</v>
      </c>
      <c r="T55" s="15">
        <f t="shared" si="4"/>
        <v>0</v>
      </c>
      <c r="U55" s="14">
        <v>0</v>
      </c>
      <c r="V55" s="14">
        <v>0</v>
      </c>
      <c r="W55" s="14">
        <v>0</v>
      </c>
      <c r="X55" s="15">
        <f t="shared" si="6"/>
        <v>0</v>
      </c>
    </row>
    <row r="56" spans="1:24" ht="49.5" hidden="1" customHeight="1">
      <c r="A56" s="1"/>
      <c r="B56" s="46"/>
      <c r="C56" s="12">
        <v>5000</v>
      </c>
      <c r="D56" s="13" t="s">
        <v>22</v>
      </c>
      <c r="E56" s="14">
        <v>0</v>
      </c>
      <c r="F56" s="14">
        <v>0</v>
      </c>
      <c r="G56" s="14">
        <v>0</v>
      </c>
      <c r="H56" s="15">
        <f t="shared" si="1"/>
        <v>0</v>
      </c>
      <c r="I56" s="14">
        <v>0</v>
      </c>
      <c r="J56" s="14">
        <v>0</v>
      </c>
      <c r="K56" s="14">
        <v>0</v>
      </c>
      <c r="L56" s="15">
        <f t="shared" si="2"/>
        <v>0</v>
      </c>
      <c r="M56" s="14">
        <v>0</v>
      </c>
      <c r="N56" s="14">
        <v>0</v>
      </c>
      <c r="O56" s="14">
        <v>0</v>
      </c>
      <c r="P56" s="15">
        <f t="shared" si="3"/>
        <v>0</v>
      </c>
      <c r="Q56" s="14">
        <v>0</v>
      </c>
      <c r="R56" s="14">
        <v>0</v>
      </c>
      <c r="S56" s="14">
        <v>0</v>
      </c>
      <c r="T56" s="15">
        <f t="shared" si="4"/>
        <v>0</v>
      </c>
      <c r="U56" s="14">
        <v>0</v>
      </c>
      <c r="V56" s="14">
        <v>0</v>
      </c>
      <c r="W56" s="14">
        <v>0</v>
      </c>
      <c r="X56" s="15">
        <f t="shared" si="6"/>
        <v>0</v>
      </c>
    </row>
    <row r="57" spans="1:24" ht="49.5" hidden="1" customHeight="1">
      <c r="A57" s="1"/>
      <c r="B57" s="47"/>
      <c r="C57" s="12">
        <v>6000</v>
      </c>
      <c r="D57" s="13" t="s">
        <v>23</v>
      </c>
      <c r="E57" s="14">
        <v>0</v>
      </c>
      <c r="F57" s="14">
        <v>0</v>
      </c>
      <c r="G57" s="14">
        <v>0</v>
      </c>
      <c r="H57" s="15">
        <f t="shared" si="1"/>
        <v>0</v>
      </c>
      <c r="I57" s="14">
        <v>0</v>
      </c>
      <c r="J57" s="14">
        <v>0</v>
      </c>
      <c r="K57" s="14">
        <v>0</v>
      </c>
      <c r="L57" s="15">
        <f t="shared" si="2"/>
        <v>0</v>
      </c>
      <c r="M57" s="14">
        <v>0</v>
      </c>
      <c r="N57" s="14">
        <v>0</v>
      </c>
      <c r="O57" s="14">
        <v>0</v>
      </c>
      <c r="P57" s="15">
        <f t="shared" si="3"/>
        <v>0</v>
      </c>
      <c r="Q57" s="14">
        <v>0</v>
      </c>
      <c r="R57" s="14">
        <v>0</v>
      </c>
      <c r="S57" s="14">
        <v>0</v>
      </c>
      <c r="T57" s="15">
        <f t="shared" si="4"/>
        <v>0</v>
      </c>
      <c r="U57" s="14">
        <v>0</v>
      </c>
      <c r="V57" s="14">
        <v>0</v>
      </c>
      <c r="W57" s="14">
        <v>0</v>
      </c>
      <c r="X57" s="15">
        <f t="shared" si="6"/>
        <v>0</v>
      </c>
    </row>
    <row r="58" spans="1:24" ht="64.5" hidden="1" customHeight="1">
      <c r="A58" s="1"/>
      <c r="B58" s="45">
        <v>8</v>
      </c>
      <c r="C58" s="16"/>
      <c r="D58" s="19" t="s">
        <v>30</v>
      </c>
      <c r="E58" s="18">
        <f>SUM(E59:E64)</f>
        <v>0</v>
      </c>
      <c r="F58" s="18">
        <f>SUM(F59:F64)</f>
        <v>0</v>
      </c>
      <c r="G58" s="18">
        <f t="shared" ref="G58:W58" si="15">SUM(G59:G64)</f>
        <v>0</v>
      </c>
      <c r="H58" s="11">
        <f t="shared" si="1"/>
        <v>0</v>
      </c>
      <c r="I58" s="18">
        <f t="shared" si="15"/>
        <v>0</v>
      </c>
      <c r="J58" s="18">
        <f>SUM(J59:J64)</f>
        <v>0</v>
      </c>
      <c r="K58" s="18">
        <f t="shared" si="15"/>
        <v>0</v>
      </c>
      <c r="L58" s="11">
        <f t="shared" si="2"/>
        <v>0</v>
      </c>
      <c r="M58" s="18">
        <f t="shared" si="15"/>
        <v>0</v>
      </c>
      <c r="N58" s="18">
        <f>SUM(N59:N64)</f>
        <v>0</v>
      </c>
      <c r="O58" s="18">
        <f t="shared" si="15"/>
        <v>0</v>
      </c>
      <c r="P58" s="11">
        <f t="shared" si="3"/>
        <v>0</v>
      </c>
      <c r="Q58" s="18">
        <f t="shared" si="15"/>
        <v>0</v>
      </c>
      <c r="R58" s="18">
        <f>SUM(R59:R64)</f>
        <v>0</v>
      </c>
      <c r="S58" s="18">
        <f t="shared" si="15"/>
        <v>0</v>
      </c>
      <c r="T58" s="11">
        <f t="shared" si="4"/>
        <v>0</v>
      </c>
      <c r="U58" s="18">
        <f t="shared" si="15"/>
        <v>0</v>
      </c>
      <c r="V58" s="18">
        <f>SUM(V59:V64)</f>
        <v>0</v>
      </c>
      <c r="W58" s="18">
        <f t="shared" si="15"/>
        <v>0</v>
      </c>
      <c r="X58" s="11">
        <f t="shared" si="6"/>
        <v>0</v>
      </c>
    </row>
    <row r="59" spans="1:24" ht="49.5" hidden="1" customHeight="1">
      <c r="A59" s="1"/>
      <c r="B59" s="46"/>
      <c r="C59" s="12">
        <v>1000</v>
      </c>
      <c r="D59" s="13" t="s">
        <v>18</v>
      </c>
      <c r="E59" s="14">
        <v>0</v>
      </c>
      <c r="F59" s="14">
        <v>0</v>
      </c>
      <c r="G59" s="14">
        <v>0</v>
      </c>
      <c r="H59" s="15">
        <f t="shared" si="1"/>
        <v>0</v>
      </c>
      <c r="I59" s="14">
        <v>0</v>
      </c>
      <c r="J59" s="14">
        <v>0</v>
      </c>
      <c r="K59" s="14">
        <v>0</v>
      </c>
      <c r="L59" s="15">
        <f t="shared" si="2"/>
        <v>0</v>
      </c>
      <c r="M59" s="14">
        <v>0</v>
      </c>
      <c r="N59" s="14">
        <v>0</v>
      </c>
      <c r="O59" s="14">
        <v>0</v>
      </c>
      <c r="P59" s="15">
        <f t="shared" si="3"/>
        <v>0</v>
      </c>
      <c r="Q59" s="14">
        <v>0</v>
      </c>
      <c r="R59" s="14">
        <v>0</v>
      </c>
      <c r="S59" s="14">
        <v>0</v>
      </c>
      <c r="T59" s="15">
        <f t="shared" si="4"/>
        <v>0</v>
      </c>
      <c r="U59" s="14">
        <v>0</v>
      </c>
      <c r="V59" s="14">
        <v>0</v>
      </c>
      <c r="W59" s="14">
        <v>0</v>
      </c>
      <c r="X59" s="15">
        <f t="shared" si="6"/>
        <v>0</v>
      </c>
    </row>
    <row r="60" spans="1:24" ht="49.5" hidden="1" customHeight="1">
      <c r="A60" s="1"/>
      <c r="B60" s="46"/>
      <c r="C60" s="12">
        <v>2000</v>
      </c>
      <c r="D60" s="13" t="s">
        <v>19</v>
      </c>
      <c r="E60" s="14">
        <v>0</v>
      </c>
      <c r="F60" s="14">
        <v>0</v>
      </c>
      <c r="G60" s="14">
        <v>0</v>
      </c>
      <c r="H60" s="15">
        <f t="shared" si="1"/>
        <v>0</v>
      </c>
      <c r="I60" s="14">
        <v>0</v>
      </c>
      <c r="J60" s="14">
        <v>0</v>
      </c>
      <c r="K60" s="14">
        <v>0</v>
      </c>
      <c r="L60" s="15">
        <f t="shared" si="2"/>
        <v>0</v>
      </c>
      <c r="M60" s="14">
        <v>0</v>
      </c>
      <c r="N60" s="14">
        <v>0</v>
      </c>
      <c r="O60" s="14">
        <v>0</v>
      </c>
      <c r="P60" s="15">
        <f t="shared" si="3"/>
        <v>0</v>
      </c>
      <c r="Q60" s="14">
        <v>0</v>
      </c>
      <c r="R60" s="14">
        <v>0</v>
      </c>
      <c r="S60" s="14">
        <v>0</v>
      </c>
      <c r="T60" s="15">
        <f t="shared" si="4"/>
        <v>0</v>
      </c>
      <c r="U60" s="14">
        <v>0</v>
      </c>
      <c r="V60" s="14">
        <v>0</v>
      </c>
      <c r="W60" s="14">
        <v>0</v>
      </c>
      <c r="X60" s="15">
        <f t="shared" si="6"/>
        <v>0</v>
      </c>
    </row>
    <row r="61" spans="1:24" ht="49.5" hidden="1" customHeight="1">
      <c r="A61" s="1"/>
      <c r="B61" s="46"/>
      <c r="C61" s="12">
        <v>3000</v>
      </c>
      <c r="D61" s="13" t="s">
        <v>20</v>
      </c>
      <c r="E61" s="14">
        <v>0</v>
      </c>
      <c r="F61" s="14">
        <v>0</v>
      </c>
      <c r="G61" s="14">
        <v>0</v>
      </c>
      <c r="H61" s="15">
        <f t="shared" si="1"/>
        <v>0</v>
      </c>
      <c r="I61" s="14">
        <v>0</v>
      </c>
      <c r="J61" s="14">
        <v>0</v>
      </c>
      <c r="K61" s="14">
        <v>0</v>
      </c>
      <c r="L61" s="15">
        <f t="shared" si="2"/>
        <v>0</v>
      </c>
      <c r="M61" s="14">
        <v>0</v>
      </c>
      <c r="N61" s="14">
        <v>0</v>
      </c>
      <c r="O61" s="14">
        <v>0</v>
      </c>
      <c r="P61" s="15">
        <f t="shared" si="3"/>
        <v>0</v>
      </c>
      <c r="Q61" s="14">
        <v>0</v>
      </c>
      <c r="R61" s="14">
        <v>0</v>
      </c>
      <c r="S61" s="14">
        <v>0</v>
      </c>
      <c r="T61" s="15">
        <f t="shared" si="4"/>
        <v>0</v>
      </c>
      <c r="U61" s="14">
        <v>0</v>
      </c>
      <c r="V61" s="14">
        <v>0</v>
      </c>
      <c r="W61" s="14">
        <v>0</v>
      </c>
      <c r="X61" s="15">
        <f t="shared" si="6"/>
        <v>0</v>
      </c>
    </row>
    <row r="62" spans="1:24" ht="54.95" hidden="1" customHeight="1">
      <c r="A62" s="1"/>
      <c r="B62" s="46"/>
      <c r="C62" s="12">
        <v>4000</v>
      </c>
      <c r="D62" s="13" t="s">
        <v>21</v>
      </c>
      <c r="E62" s="14">
        <v>0</v>
      </c>
      <c r="F62" s="14">
        <v>0</v>
      </c>
      <c r="G62" s="14">
        <v>0</v>
      </c>
      <c r="H62" s="15">
        <f t="shared" si="1"/>
        <v>0</v>
      </c>
      <c r="I62" s="14">
        <v>0</v>
      </c>
      <c r="J62" s="14">
        <v>0</v>
      </c>
      <c r="K62" s="14">
        <v>0</v>
      </c>
      <c r="L62" s="15">
        <f t="shared" si="2"/>
        <v>0</v>
      </c>
      <c r="M62" s="14">
        <v>0</v>
      </c>
      <c r="N62" s="14">
        <v>0</v>
      </c>
      <c r="O62" s="14">
        <v>0</v>
      </c>
      <c r="P62" s="15">
        <f t="shared" si="3"/>
        <v>0</v>
      </c>
      <c r="Q62" s="14">
        <v>0</v>
      </c>
      <c r="R62" s="14">
        <v>0</v>
      </c>
      <c r="S62" s="14">
        <v>0</v>
      </c>
      <c r="T62" s="15">
        <f t="shared" si="4"/>
        <v>0</v>
      </c>
      <c r="U62" s="14">
        <v>0</v>
      </c>
      <c r="V62" s="14">
        <v>0</v>
      </c>
      <c r="W62" s="14">
        <v>0</v>
      </c>
      <c r="X62" s="15">
        <f t="shared" si="6"/>
        <v>0</v>
      </c>
    </row>
    <row r="63" spans="1:24" ht="49.5" hidden="1" customHeight="1">
      <c r="A63" s="1"/>
      <c r="B63" s="46"/>
      <c r="C63" s="12">
        <v>5000</v>
      </c>
      <c r="D63" s="13" t="s">
        <v>22</v>
      </c>
      <c r="E63" s="14">
        <v>0</v>
      </c>
      <c r="F63" s="14">
        <v>0</v>
      </c>
      <c r="G63" s="14">
        <v>0</v>
      </c>
      <c r="H63" s="15">
        <f t="shared" si="1"/>
        <v>0</v>
      </c>
      <c r="I63" s="14">
        <v>0</v>
      </c>
      <c r="J63" s="14">
        <v>0</v>
      </c>
      <c r="K63" s="14">
        <v>0</v>
      </c>
      <c r="L63" s="15">
        <f t="shared" si="2"/>
        <v>0</v>
      </c>
      <c r="M63" s="14">
        <v>0</v>
      </c>
      <c r="N63" s="14">
        <v>0</v>
      </c>
      <c r="O63" s="14">
        <v>0</v>
      </c>
      <c r="P63" s="15">
        <f t="shared" si="3"/>
        <v>0</v>
      </c>
      <c r="Q63" s="14">
        <v>0</v>
      </c>
      <c r="R63" s="14">
        <v>0</v>
      </c>
      <c r="S63" s="14">
        <v>0</v>
      </c>
      <c r="T63" s="15">
        <f t="shared" si="4"/>
        <v>0</v>
      </c>
      <c r="U63" s="14">
        <v>0</v>
      </c>
      <c r="V63" s="14">
        <v>0</v>
      </c>
      <c r="W63" s="14">
        <v>0</v>
      </c>
      <c r="X63" s="15">
        <f t="shared" si="6"/>
        <v>0</v>
      </c>
    </row>
    <row r="64" spans="1:24" ht="49.5" hidden="1" customHeight="1">
      <c r="A64" s="1"/>
      <c r="B64" s="47"/>
      <c r="C64" s="12">
        <v>6000</v>
      </c>
      <c r="D64" s="13" t="s">
        <v>23</v>
      </c>
      <c r="E64" s="14">
        <v>0</v>
      </c>
      <c r="F64" s="14">
        <v>0</v>
      </c>
      <c r="G64" s="14">
        <v>0</v>
      </c>
      <c r="H64" s="15">
        <f t="shared" si="1"/>
        <v>0</v>
      </c>
      <c r="I64" s="14">
        <v>0</v>
      </c>
      <c r="J64" s="14">
        <v>0</v>
      </c>
      <c r="K64" s="14">
        <v>0</v>
      </c>
      <c r="L64" s="15">
        <f t="shared" si="2"/>
        <v>0</v>
      </c>
      <c r="M64" s="14">
        <v>0</v>
      </c>
      <c r="N64" s="14">
        <v>0</v>
      </c>
      <c r="O64" s="14">
        <v>0</v>
      </c>
      <c r="P64" s="15">
        <f t="shared" si="3"/>
        <v>0</v>
      </c>
      <c r="Q64" s="14">
        <v>0</v>
      </c>
      <c r="R64" s="14">
        <v>0</v>
      </c>
      <c r="S64" s="14">
        <v>0</v>
      </c>
      <c r="T64" s="15">
        <f t="shared" si="4"/>
        <v>0</v>
      </c>
      <c r="U64" s="14">
        <v>0</v>
      </c>
      <c r="V64" s="14">
        <v>0</v>
      </c>
      <c r="W64" s="14">
        <v>0</v>
      </c>
      <c r="X64" s="15">
        <f t="shared" si="6"/>
        <v>0</v>
      </c>
    </row>
    <row r="65" spans="1:25" ht="87" customHeight="1">
      <c r="A65" s="1"/>
      <c r="B65" s="45">
        <v>9</v>
      </c>
      <c r="C65" s="16"/>
      <c r="D65" s="17" t="s">
        <v>31</v>
      </c>
      <c r="E65" s="18">
        <f>SUM(E66:E71)</f>
        <v>3000000</v>
      </c>
      <c r="F65" s="18">
        <f>SUM(F66:F71)</f>
        <v>0</v>
      </c>
      <c r="G65" s="18">
        <f t="shared" ref="G65:W65" si="16">SUM(G66:G71)</f>
        <v>0</v>
      </c>
      <c r="H65" s="11">
        <f t="shared" si="1"/>
        <v>3000000</v>
      </c>
      <c r="I65" s="18">
        <f t="shared" si="16"/>
        <v>0</v>
      </c>
      <c r="J65" s="18">
        <f>SUM(J66:J71)</f>
        <v>0</v>
      </c>
      <c r="K65" s="18">
        <f t="shared" si="16"/>
        <v>0</v>
      </c>
      <c r="L65" s="11">
        <f t="shared" si="2"/>
        <v>0</v>
      </c>
      <c r="M65" s="18">
        <f t="shared" si="16"/>
        <v>0</v>
      </c>
      <c r="N65" s="18">
        <f>SUM(N66:N71)</f>
        <v>0</v>
      </c>
      <c r="O65" s="18">
        <f t="shared" si="16"/>
        <v>0</v>
      </c>
      <c r="P65" s="11">
        <f t="shared" si="3"/>
        <v>0</v>
      </c>
      <c r="Q65" s="18">
        <f t="shared" si="16"/>
        <v>3000000</v>
      </c>
      <c r="R65" s="18">
        <f>SUM(R66:R71)</f>
        <v>0</v>
      </c>
      <c r="S65" s="18">
        <f t="shared" si="16"/>
        <v>0</v>
      </c>
      <c r="T65" s="11">
        <f t="shared" si="4"/>
        <v>3000000</v>
      </c>
      <c r="U65" s="18">
        <f t="shared" si="16"/>
        <v>0</v>
      </c>
      <c r="V65" s="18">
        <f>SUM(V66:V71)</f>
        <v>0</v>
      </c>
      <c r="W65" s="18">
        <f t="shared" si="16"/>
        <v>0</v>
      </c>
      <c r="X65" s="11">
        <f t="shared" si="6"/>
        <v>0</v>
      </c>
      <c r="Y65" s="2"/>
    </row>
    <row r="66" spans="1:25" ht="49.5" customHeight="1">
      <c r="A66" s="1"/>
      <c r="B66" s="46"/>
      <c r="C66" s="12">
        <v>1000</v>
      </c>
      <c r="D66" s="13" t="s">
        <v>18</v>
      </c>
      <c r="E66" s="14">
        <v>0</v>
      </c>
      <c r="F66" s="14">
        <v>0</v>
      </c>
      <c r="G66" s="14">
        <v>0</v>
      </c>
      <c r="H66" s="15">
        <f t="shared" si="1"/>
        <v>0</v>
      </c>
      <c r="I66" s="14">
        <v>0</v>
      </c>
      <c r="J66" s="14">
        <v>0</v>
      </c>
      <c r="K66" s="14">
        <v>0</v>
      </c>
      <c r="L66" s="15">
        <f t="shared" si="2"/>
        <v>0</v>
      </c>
      <c r="M66" s="14">
        <v>0</v>
      </c>
      <c r="N66" s="14">
        <v>0</v>
      </c>
      <c r="O66" s="14">
        <v>0</v>
      </c>
      <c r="P66" s="15">
        <f t="shared" si="3"/>
        <v>0</v>
      </c>
      <c r="Q66" s="14">
        <v>0</v>
      </c>
      <c r="R66" s="14">
        <v>0</v>
      </c>
      <c r="S66" s="14">
        <v>0</v>
      </c>
      <c r="T66" s="15">
        <f t="shared" si="4"/>
        <v>0</v>
      </c>
      <c r="U66" s="14">
        <f t="shared" ref="U66:W71" si="17">+E66-I66-M66-Q66</f>
        <v>0</v>
      </c>
      <c r="V66" s="14">
        <f t="shared" si="17"/>
        <v>0</v>
      </c>
      <c r="W66" s="14">
        <f t="shared" si="17"/>
        <v>0</v>
      </c>
      <c r="X66" s="15">
        <f t="shared" si="6"/>
        <v>0</v>
      </c>
      <c r="Y66" s="2"/>
    </row>
    <row r="67" spans="1:25" ht="49.5" customHeight="1">
      <c r="A67" s="1"/>
      <c r="B67" s="46"/>
      <c r="C67" s="12">
        <v>2000</v>
      </c>
      <c r="D67" s="13" t="s">
        <v>19</v>
      </c>
      <c r="E67" s="14">
        <f>+'[1]Estructura 13'!J748</f>
        <v>3000000</v>
      </c>
      <c r="F67" s="14">
        <v>0</v>
      </c>
      <c r="G67" s="14">
        <v>0</v>
      </c>
      <c r="H67" s="15">
        <f t="shared" si="1"/>
        <v>3000000</v>
      </c>
      <c r="I67" s="14">
        <f>+'[1]Estructura 13'!AH748</f>
        <v>0</v>
      </c>
      <c r="J67" s="14">
        <v>0</v>
      </c>
      <c r="K67" s="14">
        <v>0</v>
      </c>
      <c r="L67" s="15">
        <f t="shared" si="2"/>
        <v>0</v>
      </c>
      <c r="M67" s="14">
        <f>+'[1]Estructura 13'!Z748</f>
        <v>0</v>
      </c>
      <c r="N67" s="14">
        <v>0</v>
      </c>
      <c r="O67" s="14">
        <v>0</v>
      </c>
      <c r="P67" s="15">
        <f t="shared" si="3"/>
        <v>0</v>
      </c>
      <c r="Q67" s="14">
        <f>+'[1]Estructura 13'!R748</f>
        <v>3000000</v>
      </c>
      <c r="R67" s="14">
        <v>0</v>
      </c>
      <c r="S67" s="14">
        <v>0</v>
      </c>
      <c r="T67" s="15">
        <f t="shared" si="4"/>
        <v>3000000</v>
      </c>
      <c r="U67" s="14">
        <f t="shared" si="17"/>
        <v>0</v>
      </c>
      <c r="V67" s="14">
        <f t="shared" si="17"/>
        <v>0</v>
      </c>
      <c r="W67" s="14">
        <f t="shared" si="17"/>
        <v>0</v>
      </c>
      <c r="X67" s="15">
        <f t="shared" si="6"/>
        <v>0</v>
      </c>
      <c r="Y67" s="2"/>
    </row>
    <row r="68" spans="1:25" ht="49.5" customHeight="1">
      <c r="A68" s="1"/>
      <c r="B68" s="46"/>
      <c r="C68" s="12">
        <v>3000</v>
      </c>
      <c r="D68" s="13" t="s">
        <v>20</v>
      </c>
      <c r="E68" s="14">
        <v>0</v>
      </c>
      <c r="F68" s="14">
        <v>0</v>
      </c>
      <c r="G68" s="14">
        <v>0</v>
      </c>
      <c r="H68" s="15">
        <f t="shared" si="1"/>
        <v>0</v>
      </c>
      <c r="I68" s="14">
        <v>0</v>
      </c>
      <c r="J68" s="14">
        <v>0</v>
      </c>
      <c r="K68" s="14">
        <v>0</v>
      </c>
      <c r="L68" s="15">
        <f t="shared" si="2"/>
        <v>0</v>
      </c>
      <c r="M68" s="14">
        <v>0</v>
      </c>
      <c r="N68" s="14">
        <v>0</v>
      </c>
      <c r="O68" s="14">
        <v>0</v>
      </c>
      <c r="P68" s="15">
        <f t="shared" si="3"/>
        <v>0</v>
      </c>
      <c r="Q68" s="14">
        <v>0</v>
      </c>
      <c r="R68" s="14">
        <v>0</v>
      </c>
      <c r="S68" s="14">
        <v>0</v>
      </c>
      <c r="T68" s="15">
        <f t="shared" si="4"/>
        <v>0</v>
      </c>
      <c r="U68" s="14">
        <f t="shared" si="17"/>
        <v>0</v>
      </c>
      <c r="V68" s="14">
        <f t="shared" si="17"/>
        <v>0</v>
      </c>
      <c r="W68" s="14">
        <f t="shared" si="17"/>
        <v>0</v>
      </c>
      <c r="X68" s="15">
        <f t="shared" si="6"/>
        <v>0</v>
      </c>
      <c r="Y68" s="2"/>
    </row>
    <row r="69" spans="1:25" ht="54.95" customHeight="1">
      <c r="A69" s="1"/>
      <c r="B69" s="46"/>
      <c r="C69" s="12">
        <v>4000</v>
      </c>
      <c r="D69" s="13" t="s">
        <v>21</v>
      </c>
      <c r="E69" s="14">
        <v>0</v>
      </c>
      <c r="F69" s="14">
        <v>0</v>
      </c>
      <c r="G69" s="14">
        <v>0</v>
      </c>
      <c r="H69" s="15">
        <f t="shared" si="1"/>
        <v>0</v>
      </c>
      <c r="I69" s="14">
        <v>0</v>
      </c>
      <c r="J69" s="14">
        <v>0</v>
      </c>
      <c r="K69" s="14">
        <v>0</v>
      </c>
      <c r="L69" s="15">
        <f t="shared" si="2"/>
        <v>0</v>
      </c>
      <c r="M69" s="14">
        <v>0</v>
      </c>
      <c r="N69" s="14">
        <v>0</v>
      </c>
      <c r="O69" s="14">
        <v>0</v>
      </c>
      <c r="P69" s="15">
        <f t="shared" si="3"/>
        <v>0</v>
      </c>
      <c r="Q69" s="14">
        <v>0</v>
      </c>
      <c r="R69" s="14">
        <v>0</v>
      </c>
      <c r="S69" s="14">
        <v>0</v>
      </c>
      <c r="T69" s="15">
        <f t="shared" si="4"/>
        <v>0</v>
      </c>
      <c r="U69" s="14">
        <f t="shared" si="17"/>
        <v>0</v>
      </c>
      <c r="V69" s="14">
        <f t="shared" si="17"/>
        <v>0</v>
      </c>
      <c r="W69" s="14">
        <f t="shared" si="17"/>
        <v>0</v>
      </c>
      <c r="X69" s="15">
        <f t="shared" si="6"/>
        <v>0</v>
      </c>
      <c r="Y69" s="2"/>
    </row>
    <row r="70" spans="1:25" ht="49.5" customHeight="1">
      <c r="A70" s="1"/>
      <c r="B70" s="46"/>
      <c r="C70" s="12">
        <v>5000</v>
      </c>
      <c r="D70" s="13" t="s">
        <v>22</v>
      </c>
      <c r="E70" s="14">
        <v>0</v>
      </c>
      <c r="F70" s="14">
        <v>0</v>
      </c>
      <c r="G70" s="14">
        <v>0</v>
      </c>
      <c r="H70" s="15">
        <f t="shared" si="1"/>
        <v>0</v>
      </c>
      <c r="I70" s="14">
        <v>0</v>
      </c>
      <c r="J70" s="14">
        <v>0</v>
      </c>
      <c r="K70" s="14">
        <v>0</v>
      </c>
      <c r="L70" s="15">
        <f t="shared" si="2"/>
        <v>0</v>
      </c>
      <c r="M70" s="14">
        <v>0</v>
      </c>
      <c r="N70" s="14">
        <v>0</v>
      </c>
      <c r="O70" s="14">
        <v>0</v>
      </c>
      <c r="P70" s="15">
        <f t="shared" si="3"/>
        <v>0</v>
      </c>
      <c r="Q70" s="14">
        <v>0</v>
      </c>
      <c r="R70" s="14">
        <v>0</v>
      </c>
      <c r="S70" s="14">
        <v>0</v>
      </c>
      <c r="T70" s="15">
        <f t="shared" si="4"/>
        <v>0</v>
      </c>
      <c r="U70" s="14">
        <f t="shared" si="17"/>
        <v>0</v>
      </c>
      <c r="V70" s="14">
        <f t="shared" si="17"/>
        <v>0</v>
      </c>
      <c r="W70" s="14">
        <f t="shared" si="17"/>
        <v>0</v>
      </c>
      <c r="X70" s="15">
        <f t="shared" si="6"/>
        <v>0</v>
      </c>
      <c r="Y70" s="2"/>
    </row>
    <row r="71" spans="1:25" ht="49.5" customHeight="1">
      <c r="A71" s="1"/>
      <c r="B71" s="47"/>
      <c r="C71" s="12">
        <v>6000</v>
      </c>
      <c r="D71" s="13" t="s">
        <v>23</v>
      </c>
      <c r="E71" s="14">
        <v>0</v>
      </c>
      <c r="F71" s="14">
        <v>0</v>
      </c>
      <c r="G71" s="14">
        <v>0</v>
      </c>
      <c r="H71" s="15">
        <f t="shared" si="1"/>
        <v>0</v>
      </c>
      <c r="I71" s="14">
        <v>0</v>
      </c>
      <c r="J71" s="14">
        <v>0</v>
      </c>
      <c r="K71" s="14">
        <v>0</v>
      </c>
      <c r="L71" s="15">
        <f t="shared" si="2"/>
        <v>0</v>
      </c>
      <c r="M71" s="14">
        <v>0</v>
      </c>
      <c r="N71" s="14">
        <v>0</v>
      </c>
      <c r="O71" s="14">
        <v>0</v>
      </c>
      <c r="P71" s="15">
        <f t="shared" si="3"/>
        <v>0</v>
      </c>
      <c r="Q71" s="14">
        <v>0</v>
      </c>
      <c r="R71" s="14">
        <v>0</v>
      </c>
      <c r="S71" s="14">
        <v>0</v>
      </c>
      <c r="T71" s="15">
        <f t="shared" si="4"/>
        <v>0</v>
      </c>
      <c r="U71" s="14">
        <f t="shared" si="17"/>
        <v>0</v>
      </c>
      <c r="V71" s="14">
        <f t="shared" si="17"/>
        <v>0</v>
      </c>
      <c r="W71" s="14">
        <f t="shared" si="17"/>
        <v>0</v>
      </c>
      <c r="X71" s="15">
        <f t="shared" si="6"/>
        <v>0</v>
      </c>
      <c r="Y71" s="2"/>
    </row>
    <row r="72" spans="1:25" ht="50.1" customHeight="1">
      <c r="A72" s="1"/>
      <c r="B72" s="45">
        <v>10</v>
      </c>
      <c r="C72" s="16"/>
      <c r="D72" s="19" t="s">
        <v>32</v>
      </c>
      <c r="E72" s="18">
        <f>SUM(E73:E78)</f>
        <v>44139107.799999997</v>
      </c>
      <c r="F72" s="18">
        <f>SUM(F73:F78)</f>
        <v>11878904.199999999</v>
      </c>
      <c r="G72" s="18">
        <f t="shared" ref="G72:W72" si="18">SUM(G73:G78)</f>
        <v>6760000</v>
      </c>
      <c r="H72" s="11">
        <f t="shared" si="1"/>
        <v>62778012</v>
      </c>
      <c r="I72" s="18">
        <f t="shared" si="18"/>
        <v>0</v>
      </c>
      <c r="J72" s="18">
        <f>SUM(J73:J78)</f>
        <v>0</v>
      </c>
      <c r="K72" s="18">
        <f t="shared" si="18"/>
        <v>0</v>
      </c>
      <c r="L72" s="11">
        <f t="shared" si="2"/>
        <v>0</v>
      </c>
      <c r="M72" s="18">
        <f t="shared" si="18"/>
        <v>0</v>
      </c>
      <c r="N72" s="18">
        <f>SUM(N73:N78)</f>
        <v>0</v>
      </c>
      <c r="O72" s="18">
        <f t="shared" si="18"/>
        <v>0</v>
      </c>
      <c r="P72" s="11">
        <f t="shared" si="3"/>
        <v>0</v>
      </c>
      <c r="Q72" s="18">
        <f t="shared" si="18"/>
        <v>44124685.549999997</v>
      </c>
      <c r="R72" s="18">
        <f>SUM(R73:R78)</f>
        <v>11878904.199999999</v>
      </c>
      <c r="S72" s="18">
        <f t="shared" si="18"/>
        <v>6095309.3399999999</v>
      </c>
      <c r="T72" s="11">
        <f t="shared" si="4"/>
        <v>62098899.090000004</v>
      </c>
      <c r="U72" s="18">
        <f t="shared" si="18"/>
        <v>14422.249999999418</v>
      </c>
      <c r="V72" s="18">
        <f>SUM(V73:V78)</f>
        <v>0</v>
      </c>
      <c r="W72" s="18">
        <f t="shared" si="18"/>
        <v>664690.66000000015</v>
      </c>
      <c r="X72" s="11">
        <f t="shared" si="6"/>
        <v>679112.90999999957</v>
      </c>
      <c r="Y72" s="20"/>
    </row>
    <row r="73" spans="1:25" ht="49.5" customHeight="1">
      <c r="A73" s="1"/>
      <c r="B73" s="46"/>
      <c r="C73" s="12">
        <v>1000</v>
      </c>
      <c r="D73" s="13" t="s">
        <v>18</v>
      </c>
      <c r="E73" s="14">
        <v>0</v>
      </c>
      <c r="F73" s="14">
        <v>0</v>
      </c>
      <c r="G73" s="14">
        <f>+'[1]Estructura 13'!M998</f>
        <v>3000000</v>
      </c>
      <c r="H73" s="15">
        <f t="shared" si="1"/>
        <v>3000000</v>
      </c>
      <c r="I73" s="14">
        <v>0</v>
      </c>
      <c r="J73" s="14">
        <v>0</v>
      </c>
      <c r="K73" s="14">
        <f>+'[1]Estructura 13'!AK998</f>
        <v>0</v>
      </c>
      <c r="L73" s="15">
        <f t="shared" si="2"/>
        <v>0</v>
      </c>
      <c r="M73" s="14">
        <v>0</v>
      </c>
      <c r="N73" s="14">
        <v>0</v>
      </c>
      <c r="O73" s="14">
        <v>0</v>
      </c>
      <c r="P73" s="15">
        <f t="shared" si="3"/>
        <v>0</v>
      </c>
      <c r="Q73" s="14">
        <v>0</v>
      </c>
      <c r="R73" s="14">
        <v>0</v>
      </c>
      <c r="S73" s="14">
        <f>+'[1]Estructura 13'!U998</f>
        <v>2999977.07</v>
      </c>
      <c r="T73" s="15">
        <f t="shared" si="4"/>
        <v>2999977.07</v>
      </c>
      <c r="U73" s="14">
        <f t="shared" ref="U73:W78" si="19">+E73-I73-M73-Q73</f>
        <v>0</v>
      </c>
      <c r="V73" s="14">
        <f t="shared" si="19"/>
        <v>0</v>
      </c>
      <c r="W73" s="14">
        <f t="shared" si="19"/>
        <v>22.930000000167638</v>
      </c>
      <c r="X73" s="15">
        <f t="shared" si="6"/>
        <v>22.930000000167638</v>
      </c>
      <c r="Y73" s="2"/>
    </row>
    <row r="74" spans="1:25" ht="49.5" customHeight="1">
      <c r="A74" s="1"/>
      <c r="B74" s="46"/>
      <c r="C74" s="12">
        <v>2000</v>
      </c>
      <c r="D74" s="13" t="s">
        <v>19</v>
      </c>
      <c r="E74" s="14">
        <f>+'[1]Estructura 13'!J1018</f>
        <v>900000</v>
      </c>
      <c r="F74" s="14">
        <v>0</v>
      </c>
      <c r="G74" s="14">
        <f>+'[1]Estructura 13'!M1018</f>
        <v>560000</v>
      </c>
      <c r="H74" s="15">
        <f t="shared" ref="H74:H128" si="20">E74+F74+G74</f>
        <v>1460000</v>
      </c>
      <c r="I74" s="14">
        <f>+'[1]Estructura 13'!AH1018</f>
        <v>0</v>
      </c>
      <c r="J74" s="14">
        <v>0</v>
      </c>
      <c r="K74" s="14">
        <f>+'[1]Estructura 13'!AK1018</f>
        <v>0</v>
      </c>
      <c r="L74" s="15">
        <f t="shared" ref="L74:L127" si="21">I74+J74+K74</f>
        <v>0</v>
      </c>
      <c r="M74" s="14">
        <v>0</v>
      </c>
      <c r="N74" s="14">
        <v>0</v>
      </c>
      <c r="O74" s="14">
        <v>0</v>
      </c>
      <c r="P74" s="15">
        <f t="shared" ref="P74:P127" si="22">M74+N74+O74</f>
        <v>0</v>
      </c>
      <c r="Q74" s="14">
        <f>+'[1]Estructura 13'!R1018</f>
        <v>898680.36</v>
      </c>
      <c r="R74" s="14">
        <v>0</v>
      </c>
      <c r="S74" s="14">
        <f>+'[1]Estructura 13'!U1018</f>
        <v>107778.26999999999</v>
      </c>
      <c r="T74" s="15">
        <f t="shared" ref="T74:T127" si="23">Q74+R74+S74</f>
        <v>1006458.63</v>
      </c>
      <c r="U74" s="14">
        <f t="shared" si="19"/>
        <v>1319.640000000014</v>
      </c>
      <c r="V74" s="14">
        <f t="shared" si="19"/>
        <v>0</v>
      </c>
      <c r="W74" s="14">
        <f t="shared" si="19"/>
        <v>452221.73</v>
      </c>
      <c r="X74" s="15">
        <f t="shared" ref="X74:X127" si="24">U74+V74+W74</f>
        <v>453541.37</v>
      </c>
      <c r="Y74" s="2"/>
    </row>
    <row r="75" spans="1:25" ht="49.5" customHeight="1">
      <c r="A75" s="1"/>
      <c r="B75" s="46"/>
      <c r="C75" s="12">
        <v>3000</v>
      </c>
      <c r="D75" s="13" t="s">
        <v>20</v>
      </c>
      <c r="E75" s="14">
        <f>+'[1]Estructura 13'!J1062</f>
        <v>22400000</v>
      </c>
      <c r="F75" s="14">
        <v>0</v>
      </c>
      <c r="G75" s="14">
        <f>+'[1]Estructura 13'!M1062</f>
        <v>3200000</v>
      </c>
      <c r="H75" s="15">
        <f t="shared" si="20"/>
        <v>25600000</v>
      </c>
      <c r="I75" s="14">
        <f>+'[1]Estructura 13'!AH1062</f>
        <v>0</v>
      </c>
      <c r="J75" s="14">
        <v>0</v>
      </c>
      <c r="K75" s="14">
        <v>0</v>
      </c>
      <c r="L75" s="15">
        <f t="shared" si="21"/>
        <v>0</v>
      </c>
      <c r="M75" s="14">
        <v>0</v>
      </c>
      <c r="N75" s="14">
        <v>0</v>
      </c>
      <c r="O75" s="14">
        <v>0</v>
      </c>
      <c r="P75" s="15">
        <f t="shared" si="22"/>
        <v>0</v>
      </c>
      <c r="Q75" s="14">
        <f>+'[1]Estructura 13'!R1062</f>
        <v>22400000</v>
      </c>
      <c r="R75" s="14">
        <v>0</v>
      </c>
      <c r="S75" s="14">
        <f>+'[1]Estructura 13'!U1062</f>
        <v>2987554</v>
      </c>
      <c r="T75" s="15">
        <f t="shared" si="23"/>
        <v>25387554</v>
      </c>
      <c r="U75" s="14">
        <f t="shared" si="19"/>
        <v>0</v>
      </c>
      <c r="V75" s="14">
        <f t="shared" si="19"/>
        <v>0</v>
      </c>
      <c r="W75" s="14">
        <f t="shared" si="19"/>
        <v>212446</v>
      </c>
      <c r="X75" s="15">
        <f t="shared" si="24"/>
        <v>212446</v>
      </c>
      <c r="Y75" s="2"/>
    </row>
    <row r="76" spans="1:25" ht="54.95" customHeight="1">
      <c r="A76" s="1"/>
      <c r="B76" s="46"/>
      <c r="C76" s="12">
        <v>4000</v>
      </c>
      <c r="D76" s="13" t="s">
        <v>21</v>
      </c>
      <c r="E76" s="14">
        <v>0</v>
      </c>
      <c r="F76" s="14">
        <v>0</v>
      </c>
      <c r="G76" s="14">
        <v>0</v>
      </c>
      <c r="H76" s="15">
        <f t="shared" si="20"/>
        <v>0</v>
      </c>
      <c r="I76" s="14">
        <v>0</v>
      </c>
      <c r="J76" s="14">
        <v>0</v>
      </c>
      <c r="K76" s="14">
        <v>0</v>
      </c>
      <c r="L76" s="15">
        <f t="shared" si="21"/>
        <v>0</v>
      </c>
      <c r="M76" s="14">
        <v>0</v>
      </c>
      <c r="N76" s="14">
        <v>0</v>
      </c>
      <c r="O76" s="14">
        <v>0</v>
      </c>
      <c r="P76" s="15">
        <f t="shared" si="22"/>
        <v>0</v>
      </c>
      <c r="Q76" s="14">
        <v>0</v>
      </c>
      <c r="R76" s="14">
        <v>0</v>
      </c>
      <c r="S76" s="14">
        <v>0</v>
      </c>
      <c r="T76" s="15">
        <f t="shared" si="23"/>
        <v>0</v>
      </c>
      <c r="U76" s="14">
        <f t="shared" si="19"/>
        <v>0</v>
      </c>
      <c r="V76" s="14">
        <f t="shared" si="19"/>
        <v>0</v>
      </c>
      <c r="W76" s="14">
        <f t="shared" si="19"/>
        <v>0</v>
      </c>
      <c r="X76" s="15">
        <f t="shared" si="24"/>
        <v>0</v>
      </c>
      <c r="Y76" s="2"/>
    </row>
    <row r="77" spans="1:25" ht="49.5" customHeight="1">
      <c r="A77" s="1"/>
      <c r="B77" s="46"/>
      <c r="C77" s="12">
        <v>5000</v>
      </c>
      <c r="D77" s="13" t="s">
        <v>22</v>
      </c>
      <c r="E77" s="14">
        <f>+'[1]Estructura 13'!J1126</f>
        <v>19552817.800000001</v>
      </c>
      <c r="F77" s="14">
        <f>+'[1]Estructura 13'!K1126</f>
        <v>11878904.199999999</v>
      </c>
      <c r="G77" s="14">
        <v>0</v>
      </c>
      <c r="H77" s="15">
        <f t="shared" si="20"/>
        <v>31431722</v>
      </c>
      <c r="I77" s="14">
        <f>+'[1]Estructura 13'!AH1126</f>
        <v>0</v>
      </c>
      <c r="J77" s="14">
        <f>+'[1]Estructura 13'!AI1126</f>
        <v>0</v>
      </c>
      <c r="K77" s="14">
        <v>0</v>
      </c>
      <c r="L77" s="15">
        <f t="shared" si="21"/>
        <v>0</v>
      </c>
      <c r="M77" s="14">
        <v>0</v>
      </c>
      <c r="N77" s="14">
        <v>0</v>
      </c>
      <c r="O77" s="14">
        <v>0</v>
      </c>
      <c r="P77" s="15">
        <f t="shared" si="22"/>
        <v>0</v>
      </c>
      <c r="Q77" s="14">
        <f>+'[1]Estructura 13'!R1126</f>
        <v>19539715.190000001</v>
      </c>
      <c r="R77" s="14">
        <f>+'[1]Estructura 13'!S1126</f>
        <v>11878904.199999999</v>
      </c>
      <c r="S77" s="14">
        <v>0</v>
      </c>
      <c r="T77" s="15">
        <f t="shared" si="23"/>
        <v>31418619.390000001</v>
      </c>
      <c r="U77" s="14">
        <f t="shared" si="19"/>
        <v>13102.609999999404</v>
      </c>
      <c r="V77" s="14">
        <f t="shared" si="19"/>
        <v>0</v>
      </c>
      <c r="W77" s="14">
        <f t="shared" si="19"/>
        <v>0</v>
      </c>
      <c r="X77" s="15">
        <f t="shared" si="24"/>
        <v>13102.609999999404</v>
      </c>
      <c r="Y77" s="2"/>
    </row>
    <row r="78" spans="1:25" ht="49.5" customHeight="1">
      <c r="A78" s="1"/>
      <c r="B78" s="47"/>
      <c r="C78" s="12">
        <v>6000</v>
      </c>
      <c r="D78" s="13" t="s">
        <v>23</v>
      </c>
      <c r="E78" s="14">
        <f>+'[1]Estructura 13'!J1165</f>
        <v>1286290</v>
      </c>
      <c r="F78" s="14">
        <v>0</v>
      </c>
      <c r="G78" s="14">
        <v>0</v>
      </c>
      <c r="H78" s="15">
        <f t="shared" si="20"/>
        <v>1286290</v>
      </c>
      <c r="I78" s="14">
        <f>+'[1]Estructura 13'!AH1165</f>
        <v>0</v>
      </c>
      <c r="J78" s="14">
        <v>0</v>
      </c>
      <c r="K78" s="14">
        <v>0</v>
      </c>
      <c r="L78" s="15">
        <f t="shared" si="21"/>
        <v>0</v>
      </c>
      <c r="M78" s="14">
        <v>0</v>
      </c>
      <c r="N78" s="14">
        <v>0</v>
      </c>
      <c r="O78" s="14">
        <v>0</v>
      </c>
      <c r="P78" s="15">
        <f t="shared" si="22"/>
        <v>0</v>
      </c>
      <c r="Q78" s="14">
        <f>+'[1]Estructura 13'!R1165</f>
        <v>1286290</v>
      </c>
      <c r="R78" s="14">
        <v>0</v>
      </c>
      <c r="S78" s="14">
        <v>0</v>
      </c>
      <c r="T78" s="15">
        <f t="shared" si="23"/>
        <v>1286290</v>
      </c>
      <c r="U78" s="14">
        <f t="shared" si="19"/>
        <v>0</v>
      </c>
      <c r="V78" s="14">
        <f t="shared" si="19"/>
        <v>0</v>
      </c>
      <c r="W78" s="14">
        <f t="shared" si="19"/>
        <v>0</v>
      </c>
      <c r="X78" s="15">
        <f t="shared" si="24"/>
        <v>0</v>
      </c>
      <c r="Y78" s="2"/>
    </row>
    <row r="79" spans="1:25" ht="50.1" customHeight="1">
      <c r="A79" s="1"/>
      <c r="B79" s="45">
        <v>11</v>
      </c>
      <c r="C79" s="16"/>
      <c r="D79" s="17" t="s">
        <v>33</v>
      </c>
      <c r="E79" s="18">
        <f>SUM(E80:E85)</f>
        <v>1849580</v>
      </c>
      <c r="F79" s="18">
        <f>SUM(F80:F85)</f>
        <v>0</v>
      </c>
      <c r="G79" s="18">
        <f t="shared" ref="G79:W79" si="25">SUM(G80:G85)</f>
        <v>0</v>
      </c>
      <c r="H79" s="11">
        <f t="shared" si="20"/>
        <v>1849580</v>
      </c>
      <c r="I79" s="18">
        <f t="shared" si="25"/>
        <v>3.2741809263825417E-11</v>
      </c>
      <c r="J79" s="18">
        <f>SUM(J80:J85)</f>
        <v>0</v>
      </c>
      <c r="K79" s="18">
        <f t="shared" si="25"/>
        <v>0</v>
      </c>
      <c r="L79" s="11">
        <f t="shared" si="21"/>
        <v>3.2741809263825417E-11</v>
      </c>
      <c r="M79" s="18">
        <f t="shared" si="25"/>
        <v>0</v>
      </c>
      <c r="N79" s="18">
        <f>SUM(N80:N85)</f>
        <v>0</v>
      </c>
      <c r="O79" s="18">
        <f t="shared" si="25"/>
        <v>0</v>
      </c>
      <c r="P79" s="11">
        <f t="shared" si="22"/>
        <v>0</v>
      </c>
      <c r="Q79" s="18">
        <f t="shared" si="25"/>
        <v>1752678.69</v>
      </c>
      <c r="R79" s="18">
        <f>SUM(R80:R85)</f>
        <v>0</v>
      </c>
      <c r="S79" s="18">
        <f t="shared" si="25"/>
        <v>0</v>
      </c>
      <c r="T79" s="11">
        <f t="shared" si="23"/>
        <v>1752678.69</v>
      </c>
      <c r="U79" s="18">
        <f t="shared" si="25"/>
        <v>96901.310000000056</v>
      </c>
      <c r="V79" s="18">
        <f>SUM(V80:V85)</f>
        <v>0</v>
      </c>
      <c r="W79" s="18">
        <f t="shared" si="25"/>
        <v>0</v>
      </c>
      <c r="X79" s="11">
        <f t="shared" si="24"/>
        <v>96901.310000000056</v>
      </c>
      <c r="Y79" s="2"/>
    </row>
    <row r="80" spans="1:25" ht="49.5" customHeight="1">
      <c r="A80" s="1"/>
      <c r="B80" s="46"/>
      <c r="C80" s="12">
        <v>1000</v>
      </c>
      <c r="D80" s="13" t="s">
        <v>18</v>
      </c>
      <c r="E80" s="14">
        <v>0</v>
      </c>
      <c r="F80" s="14">
        <v>0</v>
      </c>
      <c r="G80" s="14">
        <v>0</v>
      </c>
      <c r="H80" s="15">
        <f t="shared" si="20"/>
        <v>0</v>
      </c>
      <c r="I80" s="14">
        <v>0</v>
      </c>
      <c r="J80" s="14">
        <v>0</v>
      </c>
      <c r="K80" s="14">
        <v>0</v>
      </c>
      <c r="L80" s="15">
        <f t="shared" si="21"/>
        <v>0</v>
      </c>
      <c r="M80" s="14">
        <v>0</v>
      </c>
      <c r="N80" s="14">
        <v>0</v>
      </c>
      <c r="O80" s="14">
        <v>0</v>
      </c>
      <c r="P80" s="15">
        <f t="shared" si="22"/>
        <v>0</v>
      </c>
      <c r="Q80" s="14">
        <v>0</v>
      </c>
      <c r="R80" s="14">
        <v>0</v>
      </c>
      <c r="S80" s="14">
        <v>0</v>
      </c>
      <c r="T80" s="15">
        <f t="shared" si="23"/>
        <v>0</v>
      </c>
      <c r="U80" s="14">
        <f t="shared" ref="U80:W85" si="26">+E80-I80-M80-Q80</f>
        <v>0</v>
      </c>
      <c r="V80" s="14">
        <f t="shared" si="26"/>
        <v>0</v>
      </c>
      <c r="W80" s="14">
        <f t="shared" si="26"/>
        <v>0</v>
      </c>
      <c r="X80" s="15">
        <f t="shared" si="24"/>
        <v>0</v>
      </c>
      <c r="Y80" s="2"/>
    </row>
    <row r="81" spans="1:24" ht="49.5" customHeight="1">
      <c r="A81" s="1"/>
      <c r="B81" s="46"/>
      <c r="C81" s="12">
        <v>2000</v>
      </c>
      <c r="D81" s="13" t="s">
        <v>19</v>
      </c>
      <c r="E81" s="14">
        <f>+'[1]Estructura 13'!J1209</f>
        <v>609900</v>
      </c>
      <c r="F81" s="14">
        <v>0</v>
      </c>
      <c r="G81" s="14">
        <v>0</v>
      </c>
      <c r="H81" s="15">
        <f t="shared" si="20"/>
        <v>609900</v>
      </c>
      <c r="I81" s="14">
        <f>+'[1]Estructura 13'!AH1209</f>
        <v>3.2741809263825417E-11</v>
      </c>
      <c r="J81" s="14">
        <v>0</v>
      </c>
      <c r="K81" s="14">
        <v>0</v>
      </c>
      <c r="L81" s="15">
        <f t="shared" si="21"/>
        <v>3.2741809263825417E-11</v>
      </c>
      <c r="M81" s="14">
        <v>0</v>
      </c>
      <c r="N81" s="14">
        <v>0</v>
      </c>
      <c r="O81" s="14">
        <v>0</v>
      </c>
      <c r="P81" s="15">
        <f t="shared" si="22"/>
        <v>0</v>
      </c>
      <c r="Q81" s="14">
        <f>+'[1]Estructura 13'!R1209</f>
        <v>608970.29</v>
      </c>
      <c r="R81" s="14">
        <v>0</v>
      </c>
      <c r="S81" s="14">
        <v>0</v>
      </c>
      <c r="T81" s="15">
        <f t="shared" si="23"/>
        <v>608970.29</v>
      </c>
      <c r="U81" s="14">
        <f>+E81-I81-M81-Q81</f>
        <v>929.70999999996275</v>
      </c>
      <c r="V81" s="14">
        <f t="shared" si="26"/>
        <v>0</v>
      </c>
      <c r="W81" s="14">
        <f t="shared" si="26"/>
        <v>0</v>
      </c>
      <c r="X81" s="15">
        <f t="shared" si="24"/>
        <v>929.70999999996275</v>
      </c>
    </row>
    <row r="82" spans="1:24" ht="49.5" customHeight="1">
      <c r="A82" s="1"/>
      <c r="B82" s="46"/>
      <c r="C82" s="12">
        <v>3000</v>
      </c>
      <c r="D82" s="13" t="s">
        <v>20</v>
      </c>
      <c r="E82" s="14">
        <f>+'[1]Estructura 13'!J1266</f>
        <v>0</v>
      </c>
      <c r="F82" s="14">
        <v>0</v>
      </c>
      <c r="G82" s="14">
        <v>0</v>
      </c>
      <c r="H82" s="15">
        <f t="shared" si="20"/>
        <v>0</v>
      </c>
      <c r="I82" s="14">
        <f>+'[1]Estructura 13'!AH1266</f>
        <v>0</v>
      </c>
      <c r="J82" s="14">
        <v>0</v>
      </c>
      <c r="K82" s="14">
        <v>0</v>
      </c>
      <c r="L82" s="15">
        <f t="shared" si="21"/>
        <v>0</v>
      </c>
      <c r="M82" s="14">
        <v>0</v>
      </c>
      <c r="N82" s="14">
        <v>0</v>
      </c>
      <c r="O82" s="14">
        <v>0</v>
      </c>
      <c r="P82" s="15">
        <f t="shared" si="22"/>
        <v>0</v>
      </c>
      <c r="Q82" s="14">
        <v>0</v>
      </c>
      <c r="R82" s="14">
        <v>0</v>
      </c>
      <c r="S82" s="14">
        <v>0</v>
      </c>
      <c r="T82" s="15">
        <f t="shared" si="23"/>
        <v>0</v>
      </c>
      <c r="U82" s="14">
        <f>+E82-I82-M82-Q82</f>
        <v>0</v>
      </c>
      <c r="V82" s="14">
        <f t="shared" si="26"/>
        <v>0</v>
      </c>
      <c r="W82" s="14">
        <f t="shared" si="26"/>
        <v>0</v>
      </c>
      <c r="X82" s="15">
        <f t="shared" si="24"/>
        <v>0</v>
      </c>
    </row>
    <row r="83" spans="1:24" ht="54.95" customHeight="1">
      <c r="A83" s="1"/>
      <c r="B83" s="46"/>
      <c r="C83" s="12">
        <v>4000</v>
      </c>
      <c r="D83" s="13" t="s">
        <v>21</v>
      </c>
      <c r="E83" s="14">
        <v>0</v>
      </c>
      <c r="F83" s="14">
        <v>0</v>
      </c>
      <c r="G83" s="14">
        <v>0</v>
      </c>
      <c r="H83" s="15">
        <f t="shared" si="20"/>
        <v>0</v>
      </c>
      <c r="I83" s="14">
        <v>0</v>
      </c>
      <c r="J83" s="14">
        <v>0</v>
      </c>
      <c r="K83" s="14">
        <v>0</v>
      </c>
      <c r="L83" s="15">
        <f t="shared" si="21"/>
        <v>0</v>
      </c>
      <c r="M83" s="14">
        <v>0</v>
      </c>
      <c r="N83" s="14">
        <v>0</v>
      </c>
      <c r="O83" s="14">
        <v>0</v>
      </c>
      <c r="P83" s="15">
        <f t="shared" si="22"/>
        <v>0</v>
      </c>
      <c r="Q83" s="14">
        <v>0</v>
      </c>
      <c r="R83" s="14">
        <v>0</v>
      </c>
      <c r="S83" s="14">
        <v>0</v>
      </c>
      <c r="T83" s="15">
        <f t="shared" si="23"/>
        <v>0</v>
      </c>
      <c r="U83" s="14">
        <f t="shared" si="26"/>
        <v>0</v>
      </c>
      <c r="V83" s="14">
        <f t="shared" si="26"/>
        <v>0</v>
      </c>
      <c r="W83" s="14">
        <f t="shared" si="26"/>
        <v>0</v>
      </c>
      <c r="X83" s="15">
        <f t="shared" si="24"/>
        <v>0</v>
      </c>
    </row>
    <row r="84" spans="1:24" ht="49.5" customHeight="1">
      <c r="A84" s="1"/>
      <c r="B84" s="46"/>
      <c r="C84" s="12">
        <v>5000</v>
      </c>
      <c r="D84" s="13" t="s">
        <v>22</v>
      </c>
      <c r="E84" s="14">
        <f>+'[1]Estructura 13'!J1325</f>
        <v>1239680</v>
      </c>
      <c r="F84" s="14">
        <v>0</v>
      </c>
      <c r="G84" s="14">
        <v>0</v>
      </c>
      <c r="H84" s="15">
        <f t="shared" si="20"/>
        <v>1239680</v>
      </c>
      <c r="I84" s="14">
        <f>+'[1]Estructura 13'!AH1325</f>
        <v>0</v>
      </c>
      <c r="J84" s="14">
        <v>0</v>
      </c>
      <c r="K84" s="14">
        <v>0</v>
      </c>
      <c r="L84" s="15">
        <f t="shared" si="21"/>
        <v>0</v>
      </c>
      <c r="M84" s="14">
        <f>+'[1]Estructura 13'!Z1325</f>
        <v>0</v>
      </c>
      <c r="N84" s="14">
        <v>0</v>
      </c>
      <c r="O84" s="14">
        <v>0</v>
      </c>
      <c r="P84" s="15">
        <f t="shared" si="22"/>
        <v>0</v>
      </c>
      <c r="Q84" s="14">
        <f>+'[1]Estructura 13'!R1325</f>
        <v>1143708.3999999999</v>
      </c>
      <c r="R84" s="14">
        <v>0</v>
      </c>
      <c r="S84" s="14">
        <v>0</v>
      </c>
      <c r="T84" s="15">
        <f t="shared" si="23"/>
        <v>1143708.3999999999</v>
      </c>
      <c r="U84" s="14">
        <f>+E84-I84-M84-Q84</f>
        <v>95971.600000000093</v>
      </c>
      <c r="V84" s="14">
        <f t="shared" si="26"/>
        <v>0</v>
      </c>
      <c r="W84" s="14">
        <f t="shared" si="26"/>
        <v>0</v>
      </c>
      <c r="X84" s="15">
        <f t="shared" si="24"/>
        <v>95971.600000000093</v>
      </c>
    </row>
    <row r="85" spans="1:24" ht="49.5" customHeight="1">
      <c r="A85" s="1"/>
      <c r="B85" s="47"/>
      <c r="C85" s="12">
        <v>6000</v>
      </c>
      <c r="D85" s="13" t="s">
        <v>23</v>
      </c>
      <c r="E85" s="14">
        <v>0</v>
      </c>
      <c r="F85" s="14">
        <v>0</v>
      </c>
      <c r="G85" s="14">
        <v>0</v>
      </c>
      <c r="H85" s="15">
        <f t="shared" si="20"/>
        <v>0</v>
      </c>
      <c r="I85" s="14">
        <v>0</v>
      </c>
      <c r="J85" s="14">
        <v>0</v>
      </c>
      <c r="K85" s="14">
        <v>0</v>
      </c>
      <c r="L85" s="15">
        <f t="shared" si="21"/>
        <v>0</v>
      </c>
      <c r="M85" s="14">
        <v>0</v>
      </c>
      <c r="N85" s="14">
        <v>0</v>
      </c>
      <c r="O85" s="14">
        <v>0</v>
      </c>
      <c r="P85" s="15">
        <f t="shared" si="22"/>
        <v>0</v>
      </c>
      <c r="Q85" s="14">
        <v>0</v>
      </c>
      <c r="R85" s="14">
        <v>0</v>
      </c>
      <c r="S85" s="14">
        <v>0</v>
      </c>
      <c r="T85" s="15">
        <f t="shared" si="23"/>
        <v>0</v>
      </c>
      <c r="U85" s="14">
        <f t="shared" si="26"/>
        <v>0</v>
      </c>
      <c r="V85" s="14">
        <f t="shared" si="26"/>
        <v>0</v>
      </c>
      <c r="W85" s="14">
        <f t="shared" si="26"/>
        <v>0</v>
      </c>
      <c r="X85" s="15">
        <f t="shared" si="24"/>
        <v>0</v>
      </c>
    </row>
    <row r="86" spans="1:24" ht="50.1" customHeight="1">
      <c r="A86" s="1"/>
      <c r="B86" s="45">
        <v>12</v>
      </c>
      <c r="C86" s="16"/>
      <c r="D86" s="17" t="s">
        <v>34</v>
      </c>
      <c r="E86" s="18">
        <f>SUM(E87:E92)</f>
        <v>15250000</v>
      </c>
      <c r="F86" s="18">
        <f>SUM(F87:F92)</f>
        <v>0</v>
      </c>
      <c r="G86" s="18">
        <f t="shared" ref="G86:W86" si="27">SUM(G87:G92)</f>
        <v>7200000</v>
      </c>
      <c r="H86" s="11">
        <f t="shared" si="20"/>
        <v>22450000</v>
      </c>
      <c r="I86" s="18">
        <f t="shared" si="27"/>
        <v>9.822542779147625E-11</v>
      </c>
      <c r="J86" s="18">
        <f>SUM(J87:J92)</f>
        <v>0</v>
      </c>
      <c r="K86" s="18">
        <f t="shared" si="27"/>
        <v>0</v>
      </c>
      <c r="L86" s="11">
        <f t="shared" si="21"/>
        <v>9.822542779147625E-11</v>
      </c>
      <c r="M86" s="18">
        <f t="shared" si="27"/>
        <v>0</v>
      </c>
      <c r="N86" s="18">
        <f>SUM(N87:N92)</f>
        <v>0</v>
      </c>
      <c r="O86" s="18">
        <f t="shared" si="27"/>
        <v>0</v>
      </c>
      <c r="P86" s="11">
        <f t="shared" si="22"/>
        <v>0</v>
      </c>
      <c r="Q86" s="18">
        <f t="shared" si="27"/>
        <v>15232825.68</v>
      </c>
      <c r="R86" s="18">
        <f>SUM(R87:R92)</f>
        <v>0</v>
      </c>
      <c r="S86" s="18">
        <f t="shared" si="27"/>
        <v>6643010.9599999972</v>
      </c>
      <c r="T86" s="11">
        <f t="shared" si="23"/>
        <v>21875836.639999997</v>
      </c>
      <c r="U86" s="18">
        <f t="shared" si="27"/>
        <v>17174.319999999367</v>
      </c>
      <c r="V86" s="18">
        <f>SUM(V87:V92)</f>
        <v>0</v>
      </c>
      <c r="W86" s="18">
        <f t="shared" si="27"/>
        <v>556989.0400000026</v>
      </c>
      <c r="X86" s="11">
        <f t="shared" si="24"/>
        <v>574163.36000000197</v>
      </c>
    </row>
    <row r="87" spans="1:24" ht="49.5" customHeight="1">
      <c r="A87" s="1"/>
      <c r="B87" s="46"/>
      <c r="C87" s="12">
        <v>1000</v>
      </c>
      <c r="D87" s="13" t="s">
        <v>18</v>
      </c>
      <c r="E87" s="14">
        <v>0</v>
      </c>
      <c r="F87" s="14">
        <v>0</v>
      </c>
      <c r="G87" s="14">
        <f>+'[1]Estructura 13'!M1388</f>
        <v>5200000</v>
      </c>
      <c r="H87" s="15">
        <f t="shared" si="20"/>
        <v>5200000</v>
      </c>
      <c r="I87" s="14">
        <v>0</v>
      </c>
      <c r="J87" s="14">
        <v>0</v>
      </c>
      <c r="K87" s="14">
        <f>+'[1]Estructura 13'!AK1388</f>
        <v>0</v>
      </c>
      <c r="L87" s="15">
        <f t="shared" si="21"/>
        <v>0</v>
      </c>
      <c r="M87" s="14">
        <v>0</v>
      </c>
      <c r="N87" s="14">
        <v>0</v>
      </c>
      <c r="O87" s="14">
        <v>0</v>
      </c>
      <c r="P87" s="15">
        <f t="shared" si="22"/>
        <v>0</v>
      </c>
      <c r="Q87" s="14">
        <v>0</v>
      </c>
      <c r="R87" s="14">
        <v>0</v>
      </c>
      <c r="S87" s="14">
        <f>+'[1]Estructura 13'!U1388</f>
        <v>5188992.4899999974</v>
      </c>
      <c r="T87" s="15">
        <f t="shared" si="23"/>
        <v>5188992.4899999974</v>
      </c>
      <c r="U87" s="14">
        <f t="shared" ref="U87:W92" si="28">+E87-I87-M87-Q87</f>
        <v>0</v>
      </c>
      <c r="V87" s="14">
        <f t="shared" si="28"/>
        <v>0</v>
      </c>
      <c r="W87" s="14">
        <f t="shared" si="28"/>
        <v>11007.51000000257</v>
      </c>
      <c r="X87" s="15">
        <f t="shared" si="24"/>
        <v>11007.51000000257</v>
      </c>
    </row>
    <row r="88" spans="1:24" ht="49.5" customHeight="1">
      <c r="A88" s="1"/>
      <c r="B88" s="46"/>
      <c r="C88" s="12">
        <v>2000</v>
      </c>
      <c r="D88" s="13" t="s">
        <v>19</v>
      </c>
      <c r="E88" s="14">
        <v>0</v>
      </c>
      <c r="F88" s="14">
        <v>0</v>
      </c>
      <c r="G88" s="14">
        <v>0</v>
      </c>
      <c r="H88" s="15">
        <f t="shared" si="20"/>
        <v>0</v>
      </c>
      <c r="I88" s="14">
        <v>0</v>
      </c>
      <c r="J88" s="14">
        <v>0</v>
      </c>
      <c r="K88" s="14">
        <v>0</v>
      </c>
      <c r="L88" s="15">
        <f t="shared" si="21"/>
        <v>0</v>
      </c>
      <c r="M88" s="14">
        <v>0</v>
      </c>
      <c r="N88" s="14">
        <v>0</v>
      </c>
      <c r="O88" s="14">
        <v>0</v>
      </c>
      <c r="P88" s="15">
        <f t="shared" si="22"/>
        <v>0</v>
      </c>
      <c r="Q88" s="14">
        <v>0</v>
      </c>
      <c r="R88" s="14">
        <v>0</v>
      </c>
      <c r="S88" s="14">
        <v>0</v>
      </c>
      <c r="T88" s="15">
        <f t="shared" si="23"/>
        <v>0</v>
      </c>
      <c r="U88" s="14">
        <f t="shared" si="28"/>
        <v>0</v>
      </c>
      <c r="V88" s="14">
        <f t="shared" si="28"/>
        <v>0</v>
      </c>
      <c r="W88" s="14">
        <f t="shared" si="28"/>
        <v>0</v>
      </c>
      <c r="X88" s="15">
        <f t="shared" si="24"/>
        <v>0</v>
      </c>
    </row>
    <row r="89" spans="1:24" ht="49.5" customHeight="1">
      <c r="A89" s="1"/>
      <c r="B89" s="46"/>
      <c r="C89" s="12">
        <v>3000</v>
      </c>
      <c r="D89" s="13" t="s">
        <v>20</v>
      </c>
      <c r="E89" s="14">
        <f>+'[1]Estructura 13'!J1451</f>
        <v>10900000</v>
      </c>
      <c r="F89" s="14">
        <v>0</v>
      </c>
      <c r="G89" s="14">
        <f>+'[1]Estructura 13'!M1451</f>
        <v>2000000</v>
      </c>
      <c r="H89" s="15">
        <f t="shared" si="20"/>
        <v>12900000</v>
      </c>
      <c r="I89" s="14">
        <f>+'[1]Estructura 13'!AH1451</f>
        <v>0</v>
      </c>
      <c r="J89" s="14">
        <v>0</v>
      </c>
      <c r="K89" s="14">
        <v>0</v>
      </c>
      <c r="L89" s="15">
        <f t="shared" si="21"/>
        <v>0</v>
      </c>
      <c r="M89" s="14">
        <v>0</v>
      </c>
      <c r="N89" s="14">
        <v>0</v>
      </c>
      <c r="O89" s="14">
        <v>0</v>
      </c>
      <c r="P89" s="15">
        <f t="shared" si="22"/>
        <v>0</v>
      </c>
      <c r="Q89" s="14">
        <f>+'[1]Estructura 13'!R1451</f>
        <v>10888864.23</v>
      </c>
      <c r="R89" s="14">
        <v>0</v>
      </c>
      <c r="S89" s="14">
        <f>+'[1]Estructura 13'!U1451</f>
        <v>1454018.47</v>
      </c>
      <c r="T89" s="15">
        <f t="shared" si="23"/>
        <v>12342882.700000001</v>
      </c>
      <c r="U89" s="14">
        <f t="shared" si="28"/>
        <v>11135.769999999553</v>
      </c>
      <c r="V89" s="14">
        <f t="shared" si="28"/>
        <v>0</v>
      </c>
      <c r="W89" s="14">
        <f t="shared" si="28"/>
        <v>545981.53</v>
      </c>
      <c r="X89" s="15">
        <f t="shared" si="24"/>
        <v>557117.29999999958</v>
      </c>
    </row>
    <row r="90" spans="1:24" ht="54.95" customHeight="1">
      <c r="A90" s="1"/>
      <c r="B90" s="46"/>
      <c r="C90" s="12">
        <v>4000</v>
      </c>
      <c r="D90" s="13" t="s">
        <v>21</v>
      </c>
      <c r="E90" s="14">
        <v>0</v>
      </c>
      <c r="F90" s="14">
        <v>0</v>
      </c>
      <c r="G90" s="14">
        <v>0</v>
      </c>
      <c r="H90" s="15">
        <f t="shared" si="20"/>
        <v>0</v>
      </c>
      <c r="I90" s="14">
        <v>0</v>
      </c>
      <c r="J90" s="14">
        <v>0</v>
      </c>
      <c r="K90" s="14">
        <v>0</v>
      </c>
      <c r="L90" s="15">
        <f t="shared" si="21"/>
        <v>0</v>
      </c>
      <c r="M90" s="14">
        <v>0</v>
      </c>
      <c r="N90" s="14">
        <v>0</v>
      </c>
      <c r="O90" s="14">
        <v>0</v>
      </c>
      <c r="P90" s="15">
        <f t="shared" si="22"/>
        <v>0</v>
      </c>
      <c r="Q90" s="14">
        <v>0</v>
      </c>
      <c r="R90" s="14">
        <v>0</v>
      </c>
      <c r="S90" s="14">
        <v>0</v>
      </c>
      <c r="T90" s="15">
        <f t="shared" si="23"/>
        <v>0</v>
      </c>
      <c r="U90" s="14">
        <f t="shared" si="28"/>
        <v>0</v>
      </c>
      <c r="V90" s="14">
        <f t="shared" si="28"/>
        <v>0</v>
      </c>
      <c r="W90" s="14">
        <f t="shared" si="28"/>
        <v>0</v>
      </c>
      <c r="X90" s="15">
        <f t="shared" si="24"/>
        <v>0</v>
      </c>
    </row>
    <row r="91" spans="1:24" ht="49.5" customHeight="1">
      <c r="A91" s="1"/>
      <c r="B91" s="46"/>
      <c r="C91" s="12">
        <v>5000</v>
      </c>
      <c r="D91" s="13" t="s">
        <v>22</v>
      </c>
      <c r="E91" s="14">
        <f>+'[1]Estructura 13'!J1519</f>
        <v>4350000</v>
      </c>
      <c r="F91" s="14">
        <v>0</v>
      </c>
      <c r="G91" s="14">
        <v>0</v>
      </c>
      <c r="H91" s="15">
        <f t="shared" si="20"/>
        <v>4350000</v>
      </c>
      <c r="I91" s="14">
        <f>+'[1]Estructura 13'!AH1519</f>
        <v>9.822542779147625E-11</v>
      </c>
      <c r="J91" s="14">
        <v>0</v>
      </c>
      <c r="K91" s="14">
        <v>0</v>
      </c>
      <c r="L91" s="15">
        <f t="shared" si="21"/>
        <v>9.822542779147625E-11</v>
      </c>
      <c r="M91" s="14">
        <v>0</v>
      </c>
      <c r="N91" s="14">
        <v>0</v>
      </c>
      <c r="O91" s="14">
        <v>0</v>
      </c>
      <c r="P91" s="15">
        <f t="shared" si="22"/>
        <v>0</v>
      </c>
      <c r="Q91" s="14">
        <f>+'[1]Estructura 13'!R1519</f>
        <v>4343961.45</v>
      </c>
      <c r="R91" s="14">
        <v>0</v>
      </c>
      <c r="S91" s="14">
        <v>0</v>
      </c>
      <c r="T91" s="15">
        <f t="shared" si="23"/>
        <v>4343961.45</v>
      </c>
      <c r="U91" s="14">
        <f t="shared" si="28"/>
        <v>6038.5499999998137</v>
      </c>
      <c r="V91" s="14">
        <f t="shared" si="28"/>
        <v>0</v>
      </c>
      <c r="W91" s="14">
        <f t="shared" si="28"/>
        <v>0</v>
      </c>
      <c r="X91" s="15">
        <f t="shared" si="24"/>
        <v>6038.5499999998137</v>
      </c>
    </row>
    <row r="92" spans="1:24" ht="49.5" customHeight="1">
      <c r="A92" s="1"/>
      <c r="B92" s="47"/>
      <c r="C92" s="12">
        <v>6000</v>
      </c>
      <c r="D92" s="13" t="s">
        <v>23</v>
      </c>
      <c r="E92" s="14">
        <v>0</v>
      </c>
      <c r="F92" s="14">
        <v>0</v>
      </c>
      <c r="G92" s="14">
        <v>0</v>
      </c>
      <c r="H92" s="15">
        <f t="shared" si="20"/>
        <v>0</v>
      </c>
      <c r="I92" s="14">
        <v>0</v>
      </c>
      <c r="J92" s="14">
        <v>0</v>
      </c>
      <c r="K92" s="14">
        <v>0</v>
      </c>
      <c r="L92" s="15">
        <f t="shared" si="21"/>
        <v>0</v>
      </c>
      <c r="M92" s="14">
        <v>0</v>
      </c>
      <c r="N92" s="14">
        <v>0</v>
      </c>
      <c r="O92" s="14">
        <v>0</v>
      </c>
      <c r="P92" s="15">
        <f t="shared" si="22"/>
        <v>0</v>
      </c>
      <c r="Q92" s="14">
        <v>0</v>
      </c>
      <c r="R92" s="14">
        <v>0</v>
      </c>
      <c r="S92" s="14">
        <v>0</v>
      </c>
      <c r="T92" s="15">
        <f t="shared" si="23"/>
        <v>0</v>
      </c>
      <c r="U92" s="14">
        <f t="shared" si="28"/>
        <v>0</v>
      </c>
      <c r="V92" s="14">
        <f t="shared" si="28"/>
        <v>0</v>
      </c>
      <c r="W92" s="14">
        <f t="shared" si="28"/>
        <v>0</v>
      </c>
      <c r="X92" s="15">
        <f t="shared" si="24"/>
        <v>0</v>
      </c>
    </row>
    <row r="93" spans="1:24" ht="50.1" customHeight="1">
      <c r="A93" s="1"/>
      <c r="B93" s="45">
        <v>13</v>
      </c>
      <c r="C93" s="16"/>
      <c r="D93" s="19" t="s">
        <v>35</v>
      </c>
      <c r="E93" s="18">
        <f>SUM(E94:E99)</f>
        <v>6202988</v>
      </c>
      <c r="F93" s="18">
        <f>SUM(F94:F99)</f>
        <v>0</v>
      </c>
      <c r="G93" s="18">
        <f t="shared" ref="G93:W93" si="29">SUM(G94:G99)</f>
        <v>1556382</v>
      </c>
      <c r="H93" s="11">
        <f t="shared" si="20"/>
        <v>7759370</v>
      </c>
      <c r="I93" s="18">
        <f t="shared" si="29"/>
        <v>8.0908647837052428E-11</v>
      </c>
      <c r="J93" s="18">
        <f>SUM(J94:J99)</f>
        <v>0</v>
      </c>
      <c r="K93" s="18">
        <f t="shared" si="29"/>
        <v>0</v>
      </c>
      <c r="L93" s="11">
        <f t="shared" si="21"/>
        <v>8.0908647837052428E-11</v>
      </c>
      <c r="M93" s="18">
        <f t="shared" si="29"/>
        <v>0</v>
      </c>
      <c r="N93" s="18">
        <f>SUM(N94:N99)</f>
        <v>0</v>
      </c>
      <c r="O93" s="18">
        <f t="shared" si="29"/>
        <v>0</v>
      </c>
      <c r="P93" s="11">
        <f t="shared" si="22"/>
        <v>0</v>
      </c>
      <c r="Q93" s="18">
        <f t="shared" si="29"/>
        <v>5943105.4900000002</v>
      </c>
      <c r="R93" s="18">
        <f>SUM(R94:R99)</f>
        <v>0</v>
      </c>
      <c r="S93" s="18">
        <f t="shared" si="29"/>
        <v>1523343.8399999999</v>
      </c>
      <c r="T93" s="11">
        <f t="shared" si="23"/>
        <v>7466449.3300000001</v>
      </c>
      <c r="U93" s="18">
        <f>SUM(U94:U99)</f>
        <v>259882.50999999978</v>
      </c>
      <c r="V93" s="18">
        <f>SUM(V94:V99)</f>
        <v>0</v>
      </c>
      <c r="W93" s="18">
        <f t="shared" si="29"/>
        <v>33038.160000000091</v>
      </c>
      <c r="X93" s="11">
        <f t="shared" si="24"/>
        <v>292920.66999999987</v>
      </c>
    </row>
    <row r="94" spans="1:24" ht="49.5" customHeight="1">
      <c r="A94" s="1"/>
      <c r="B94" s="46"/>
      <c r="C94" s="12">
        <v>1000</v>
      </c>
      <c r="D94" s="13" t="s">
        <v>18</v>
      </c>
      <c r="E94" s="14">
        <v>0</v>
      </c>
      <c r="F94" s="14">
        <v>0</v>
      </c>
      <c r="G94" s="14">
        <f>+'[1]Estructura 13'!M1572</f>
        <v>1444382</v>
      </c>
      <c r="H94" s="15">
        <f t="shared" si="20"/>
        <v>1444382</v>
      </c>
      <c r="I94" s="14">
        <v>0</v>
      </c>
      <c r="J94" s="14">
        <v>0</v>
      </c>
      <c r="K94" s="14">
        <f>+'[1]Estructura 13'!AK1572</f>
        <v>0</v>
      </c>
      <c r="L94" s="15">
        <f t="shared" si="21"/>
        <v>0</v>
      </c>
      <c r="M94" s="14">
        <v>0</v>
      </c>
      <c r="N94" s="14">
        <v>0</v>
      </c>
      <c r="O94" s="14">
        <v>0</v>
      </c>
      <c r="P94" s="15">
        <f t="shared" si="22"/>
        <v>0</v>
      </c>
      <c r="Q94" s="14">
        <v>0</v>
      </c>
      <c r="R94" s="14">
        <v>0</v>
      </c>
      <c r="S94" s="14">
        <f>+'[1]Estructura 13'!U1572</f>
        <v>1411347.14</v>
      </c>
      <c r="T94" s="15">
        <f t="shared" si="23"/>
        <v>1411347.14</v>
      </c>
      <c r="U94" s="14">
        <f t="shared" ref="U94:W99" si="30">+E94-I94-M94-Q94</f>
        <v>0</v>
      </c>
      <c r="V94" s="14">
        <f t="shared" si="30"/>
        <v>0</v>
      </c>
      <c r="W94" s="14">
        <f t="shared" si="30"/>
        <v>33034.860000000102</v>
      </c>
      <c r="X94" s="15">
        <f t="shared" si="24"/>
        <v>33034.860000000102</v>
      </c>
    </row>
    <row r="95" spans="1:24" ht="49.5" customHeight="1">
      <c r="A95" s="1"/>
      <c r="B95" s="46"/>
      <c r="C95" s="12">
        <v>2000</v>
      </c>
      <c r="D95" s="13" t="s">
        <v>19</v>
      </c>
      <c r="E95" s="14">
        <f>+'[1]Estructura 13'!J1584</f>
        <v>251172</v>
      </c>
      <c r="F95" s="14">
        <v>0</v>
      </c>
      <c r="G95" s="14">
        <f>+'[1]Estructura 13'!M1584</f>
        <v>100000</v>
      </c>
      <c r="H95" s="15">
        <f t="shared" si="20"/>
        <v>351172</v>
      </c>
      <c r="I95" s="14">
        <f>+'[1]Estructura 13'!AH1584</f>
        <v>8.1490716952181685E-12</v>
      </c>
      <c r="J95" s="14">
        <v>0</v>
      </c>
      <c r="K95" s="14">
        <f>+'[1]Estructura 13'!AK1584</f>
        <v>0</v>
      </c>
      <c r="L95" s="15">
        <f t="shared" si="21"/>
        <v>8.1490716952181685E-12</v>
      </c>
      <c r="M95" s="14">
        <f>+'[1]Estructura 13'!Z1584</f>
        <v>0</v>
      </c>
      <c r="N95" s="14">
        <v>0</v>
      </c>
      <c r="O95" s="14">
        <v>0</v>
      </c>
      <c r="P95" s="15">
        <f t="shared" si="22"/>
        <v>0</v>
      </c>
      <c r="Q95" s="14">
        <f>+'[1]Estructura 13'!R1584</f>
        <v>250500</v>
      </c>
      <c r="R95" s="14">
        <v>0</v>
      </c>
      <c r="S95" s="14">
        <f>+'[1]Estructura 13'!U1584</f>
        <v>99996.700000000012</v>
      </c>
      <c r="T95" s="15">
        <f t="shared" si="23"/>
        <v>350496.7</v>
      </c>
      <c r="U95" s="14">
        <f t="shared" si="30"/>
        <v>672</v>
      </c>
      <c r="V95" s="14">
        <f t="shared" si="30"/>
        <v>0</v>
      </c>
      <c r="W95" s="14">
        <f t="shared" si="30"/>
        <v>3.2999999999883585</v>
      </c>
      <c r="X95" s="15">
        <f t="shared" si="24"/>
        <v>675.29999999998836</v>
      </c>
    </row>
    <row r="96" spans="1:24" ht="49.5" customHeight="1">
      <c r="A96" s="1"/>
      <c r="B96" s="46"/>
      <c r="C96" s="12">
        <v>3000</v>
      </c>
      <c r="D96" s="13" t="s">
        <v>20</v>
      </c>
      <c r="E96" s="14">
        <f>+'[1]Estructura 13'!J1630</f>
        <v>55000</v>
      </c>
      <c r="F96" s="14">
        <v>0</v>
      </c>
      <c r="G96" s="14">
        <f>+'[1]Estructura 13'!M1630</f>
        <v>12000</v>
      </c>
      <c r="H96" s="15">
        <f t="shared" si="20"/>
        <v>67000</v>
      </c>
      <c r="I96" s="14">
        <f>+'[1]Estructura 13'!AH1630</f>
        <v>0</v>
      </c>
      <c r="J96" s="14">
        <v>0</v>
      </c>
      <c r="K96" s="14">
        <f>+'[1]Estructura 13'!AK1630</f>
        <v>0</v>
      </c>
      <c r="L96" s="15">
        <f t="shared" si="21"/>
        <v>0</v>
      </c>
      <c r="M96" s="14">
        <v>0</v>
      </c>
      <c r="N96" s="14">
        <v>0</v>
      </c>
      <c r="O96" s="14">
        <v>0</v>
      </c>
      <c r="P96" s="15">
        <f t="shared" si="22"/>
        <v>0</v>
      </c>
      <c r="Q96" s="14">
        <f>+'[1]Estructura 13'!R1630</f>
        <v>55000</v>
      </c>
      <c r="R96" s="14">
        <v>0</v>
      </c>
      <c r="S96" s="14">
        <f>+'[1]Estructura 13'!U1630</f>
        <v>12000</v>
      </c>
      <c r="T96" s="15">
        <f t="shared" si="23"/>
        <v>67000</v>
      </c>
      <c r="U96" s="14">
        <f t="shared" si="30"/>
        <v>0</v>
      </c>
      <c r="V96" s="14">
        <f t="shared" si="30"/>
        <v>0</v>
      </c>
      <c r="W96" s="14">
        <f t="shared" si="30"/>
        <v>0</v>
      </c>
      <c r="X96" s="15">
        <f t="shared" si="24"/>
        <v>0</v>
      </c>
    </row>
    <row r="97" spans="1:24" ht="54.95" customHeight="1">
      <c r="A97" s="1"/>
      <c r="B97" s="46"/>
      <c r="C97" s="12">
        <v>4000</v>
      </c>
      <c r="D97" s="13" t="s">
        <v>21</v>
      </c>
      <c r="E97" s="14">
        <v>0</v>
      </c>
      <c r="F97" s="14">
        <v>0</v>
      </c>
      <c r="G97" s="14">
        <v>0</v>
      </c>
      <c r="H97" s="15">
        <f t="shared" si="20"/>
        <v>0</v>
      </c>
      <c r="I97" s="14">
        <v>0</v>
      </c>
      <c r="J97" s="14">
        <v>0</v>
      </c>
      <c r="K97" s="14">
        <v>0</v>
      </c>
      <c r="L97" s="15">
        <f t="shared" si="21"/>
        <v>0</v>
      </c>
      <c r="M97" s="14">
        <v>0</v>
      </c>
      <c r="N97" s="14">
        <v>0</v>
      </c>
      <c r="O97" s="14">
        <v>0</v>
      </c>
      <c r="P97" s="15">
        <f t="shared" si="22"/>
        <v>0</v>
      </c>
      <c r="Q97" s="14">
        <v>0</v>
      </c>
      <c r="R97" s="14">
        <v>0</v>
      </c>
      <c r="S97" s="14">
        <v>0</v>
      </c>
      <c r="T97" s="15">
        <f t="shared" si="23"/>
        <v>0</v>
      </c>
      <c r="U97" s="14">
        <f t="shared" si="30"/>
        <v>0</v>
      </c>
      <c r="V97" s="14">
        <f t="shared" si="30"/>
        <v>0</v>
      </c>
      <c r="W97" s="14">
        <f t="shared" si="30"/>
        <v>0</v>
      </c>
      <c r="X97" s="15">
        <f t="shared" si="24"/>
        <v>0</v>
      </c>
    </row>
    <row r="98" spans="1:24" ht="49.5" customHeight="1">
      <c r="A98" s="1"/>
      <c r="B98" s="46"/>
      <c r="C98" s="12">
        <v>5000</v>
      </c>
      <c r="D98" s="13" t="s">
        <v>22</v>
      </c>
      <c r="E98" s="14">
        <f>+'[1]Estructura 13'!J1681</f>
        <v>5896816</v>
      </c>
      <c r="F98" s="14">
        <v>0</v>
      </c>
      <c r="G98" s="14">
        <v>0</v>
      </c>
      <c r="H98" s="15">
        <f t="shared" si="20"/>
        <v>5896816</v>
      </c>
      <c r="I98" s="14">
        <f>+'[1]Estructura 13'!AH1681</f>
        <v>7.2759576141834259E-11</v>
      </c>
      <c r="J98" s="14">
        <v>0</v>
      </c>
      <c r="K98" s="14">
        <v>0</v>
      </c>
      <c r="L98" s="15">
        <f t="shared" si="21"/>
        <v>7.2759576141834259E-11</v>
      </c>
      <c r="M98" s="14">
        <v>0</v>
      </c>
      <c r="N98" s="14">
        <v>0</v>
      </c>
      <c r="O98" s="14">
        <v>0</v>
      </c>
      <c r="P98" s="15">
        <f t="shared" si="22"/>
        <v>0</v>
      </c>
      <c r="Q98" s="14">
        <f>+'[1]Estructura 13'!R1681</f>
        <v>5637605.4900000002</v>
      </c>
      <c r="R98" s="14">
        <v>0</v>
      </c>
      <c r="S98" s="14">
        <v>0</v>
      </c>
      <c r="T98" s="15">
        <f t="shared" si="23"/>
        <v>5637605.4900000002</v>
      </c>
      <c r="U98" s="14">
        <f t="shared" si="30"/>
        <v>259210.50999999978</v>
      </c>
      <c r="V98" s="14">
        <f t="shared" si="30"/>
        <v>0</v>
      </c>
      <c r="W98" s="14">
        <f t="shared" si="30"/>
        <v>0</v>
      </c>
      <c r="X98" s="15">
        <f t="shared" si="24"/>
        <v>259210.50999999978</v>
      </c>
    </row>
    <row r="99" spans="1:24" ht="49.5" customHeight="1">
      <c r="A99" s="1"/>
      <c r="B99" s="47"/>
      <c r="C99" s="12">
        <v>6000</v>
      </c>
      <c r="D99" s="13" t="s">
        <v>23</v>
      </c>
      <c r="E99" s="14">
        <v>0</v>
      </c>
      <c r="F99" s="14">
        <v>0</v>
      </c>
      <c r="G99" s="14">
        <v>0</v>
      </c>
      <c r="H99" s="15">
        <f t="shared" si="20"/>
        <v>0</v>
      </c>
      <c r="I99" s="14">
        <v>0</v>
      </c>
      <c r="J99" s="14">
        <v>0</v>
      </c>
      <c r="K99" s="14">
        <v>0</v>
      </c>
      <c r="L99" s="15">
        <f t="shared" si="21"/>
        <v>0</v>
      </c>
      <c r="M99" s="14">
        <v>0</v>
      </c>
      <c r="N99" s="14">
        <v>0</v>
      </c>
      <c r="O99" s="14">
        <v>0</v>
      </c>
      <c r="P99" s="15">
        <f t="shared" si="22"/>
        <v>0</v>
      </c>
      <c r="Q99" s="14">
        <v>0</v>
      </c>
      <c r="R99" s="14">
        <v>0</v>
      </c>
      <c r="S99" s="14">
        <v>0</v>
      </c>
      <c r="T99" s="15">
        <f t="shared" si="23"/>
        <v>0</v>
      </c>
      <c r="U99" s="14">
        <f t="shared" si="30"/>
        <v>0</v>
      </c>
      <c r="V99" s="14">
        <f t="shared" si="30"/>
        <v>0</v>
      </c>
      <c r="W99" s="14">
        <f t="shared" si="30"/>
        <v>0</v>
      </c>
      <c r="X99" s="15">
        <f t="shared" si="24"/>
        <v>0</v>
      </c>
    </row>
    <row r="100" spans="1:24" ht="64.5" hidden="1" customHeight="1">
      <c r="A100" s="1"/>
      <c r="B100" s="45">
        <v>14</v>
      </c>
      <c r="C100" s="16"/>
      <c r="D100" s="17" t="s">
        <v>36</v>
      </c>
      <c r="E100" s="18">
        <f>SUM(E101:E106)</f>
        <v>0</v>
      </c>
      <c r="F100" s="18">
        <f>SUM(F101:F106)</f>
        <v>0</v>
      </c>
      <c r="G100" s="18">
        <f t="shared" ref="G100:W100" si="31">SUM(G101:G106)</f>
        <v>0</v>
      </c>
      <c r="H100" s="11">
        <f t="shared" si="20"/>
        <v>0</v>
      </c>
      <c r="I100" s="18">
        <f t="shared" si="31"/>
        <v>0</v>
      </c>
      <c r="J100" s="18">
        <f>SUM(J101:J106)</f>
        <v>0</v>
      </c>
      <c r="K100" s="18">
        <f t="shared" si="31"/>
        <v>0</v>
      </c>
      <c r="L100" s="11">
        <f t="shared" si="21"/>
        <v>0</v>
      </c>
      <c r="M100" s="18">
        <f t="shared" si="31"/>
        <v>0</v>
      </c>
      <c r="N100" s="18">
        <f>SUM(N101:N106)</f>
        <v>0</v>
      </c>
      <c r="O100" s="18">
        <f t="shared" si="31"/>
        <v>0</v>
      </c>
      <c r="P100" s="11">
        <f t="shared" si="22"/>
        <v>0</v>
      </c>
      <c r="Q100" s="18">
        <f t="shared" si="31"/>
        <v>0</v>
      </c>
      <c r="R100" s="18">
        <f>SUM(R101:R106)</f>
        <v>0</v>
      </c>
      <c r="S100" s="18">
        <f t="shared" si="31"/>
        <v>0</v>
      </c>
      <c r="T100" s="11">
        <f t="shared" si="23"/>
        <v>0</v>
      </c>
      <c r="U100" s="18">
        <f t="shared" si="31"/>
        <v>0</v>
      </c>
      <c r="V100" s="18">
        <f>SUM(V101:V106)</f>
        <v>0</v>
      </c>
      <c r="W100" s="18">
        <f t="shared" si="31"/>
        <v>0</v>
      </c>
      <c r="X100" s="11">
        <f t="shared" si="24"/>
        <v>0</v>
      </c>
    </row>
    <row r="101" spans="1:24" ht="49.5" hidden="1" customHeight="1">
      <c r="A101" s="1"/>
      <c r="B101" s="46"/>
      <c r="C101" s="12">
        <v>1000</v>
      </c>
      <c r="D101" s="13" t="s">
        <v>18</v>
      </c>
      <c r="E101" s="14">
        <v>0</v>
      </c>
      <c r="F101" s="14">
        <v>0</v>
      </c>
      <c r="G101" s="14">
        <v>0</v>
      </c>
      <c r="H101" s="15">
        <f t="shared" si="20"/>
        <v>0</v>
      </c>
      <c r="I101" s="14">
        <v>0</v>
      </c>
      <c r="J101" s="14">
        <v>0</v>
      </c>
      <c r="K101" s="14">
        <v>0</v>
      </c>
      <c r="L101" s="15">
        <f t="shared" si="21"/>
        <v>0</v>
      </c>
      <c r="M101" s="14">
        <v>0</v>
      </c>
      <c r="N101" s="14">
        <v>0</v>
      </c>
      <c r="O101" s="14">
        <v>0</v>
      </c>
      <c r="P101" s="15">
        <f t="shared" si="22"/>
        <v>0</v>
      </c>
      <c r="Q101" s="14">
        <v>0</v>
      </c>
      <c r="R101" s="14">
        <v>0</v>
      </c>
      <c r="S101" s="14">
        <v>0</v>
      </c>
      <c r="T101" s="15">
        <f t="shared" si="23"/>
        <v>0</v>
      </c>
      <c r="U101" s="14">
        <v>0</v>
      </c>
      <c r="V101" s="14">
        <v>0</v>
      </c>
      <c r="W101" s="14">
        <v>0</v>
      </c>
      <c r="X101" s="15">
        <f t="shared" si="24"/>
        <v>0</v>
      </c>
    </row>
    <row r="102" spans="1:24" ht="49.5" hidden="1" customHeight="1">
      <c r="A102" s="1"/>
      <c r="B102" s="46"/>
      <c r="C102" s="12">
        <v>2000</v>
      </c>
      <c r="D102" s="13" t="s">
        <v>19</v>
      </c>
      <c r="E102" s="14">
        <v>0</v>
      </c>
      <c r="F102" s="14">
        <v>0</v>
      </c>
      <c r="G102" s="14">
        <v>0</v>
      </c>
      <c r="H102" s="15">
        <f t="shared" si="20"/>
        <v>0</v>
      </c>
      <c r="I102" s="14">
        <v>0</v>
      </c>
      <c r="J102" s="14">
        <v>0</v>
      </c>
      <c r="K102" s="14">
        <v>0</v>
      </c>
      <c r="L102" s="15">
        <f t="shared" si="21"/>
        <v>0</v>
      </c>
      <c r="M102" s="14">
        <v>0</v>
      </c>
      <c r="N102" s="14">
        <v>0</v>
      </c>
      <c r="O102" s="14">
        <v>0</v>
      </c>
      <c r="P102" s="15">
        <f t="shared" si="22"/>
        <v>0</v>
      </c>
      <c r="Q102" s="14">
        <v>0</v>
      </c>
      <c r="R102" s="14">
        <v>0</v>
      </c>
      <c r="S102" s="14">
        <v>0</v>
      </c>
      <c r="T102" s="15">
        <f t="shared" si="23"/>
        <v>0</v>
      </c>
      <c r="U102" s="14">
        <v>0</v>
      </c>
      <c r="V102" s="14">
        <v>0</v>
      </c>
      <c r="W102" s="14">
        <v>0</v>
      </c>
      <c r="X102" s="15">
        <f t="shared" si="24"/>
        <v>0</v>
      </c>
    </row>
    <row r="103" spans="1:24" ht="49.5" hidden="1" customHeight="1">
      <c r="A103" s="1"/>
      <c r="B103" s="46"/>
      <c r="C103" s="12">
        <v>3000</v>
      </c>
      <c r="D103" s="13" t="s">
        <v>20</v>
      </c>
      <c r="E103" s="14">
        <v>0</v>
      </c>
      <c r="F103" s="14">
        <v>0</v>
      </c>
      <c r="G103" s="14">
        <v>0</v>
      </c>
      <c r="H103" s="15">
        <f t="shared" si="20"/>
        <v>0</v>
      </c>
      <c r="I103" s="14">
        <v>0</v>
      </c>
      <c r="J103" s="14">
        <v>0</v>
      </c>
      <c r="K103" s="14">
        <v>0</v>
      </c>
      <c r="L103" s="15">
        <f t="shared" si="21"/>
        <v>0</v>
      </c>
      <c r="M103" s="14">
        <v>0</v>
      </c>
      <c r="N103" s="14">
        <v>0</v>
      </c>
      <c r="O103" s="14">
        <v>0</v>
      </c>
      <c r="P103" s="15">
        <f t="shared" si="22"/>
        <v>0</v>
      </c>
      <c r="Q103" s="14">
        <v>0</v>
      </c>
      <c r="R103" s="14">
        <v>0</v>
      </c>
      <c r="S103" s="14">
        <v>0</v>
      </c>
      <c r="T103" s="15">
        <f t="shared" si="23"/>
        <v>0</v>
      </c>
      <c r="U103" s="14">
        <v>0</v>
      </c>
      <c r="V103" s="14">
        <v>0</v>
      </c>
      <c r="W103" s="14">
        <v>0</v>
      </c>
      <c r="X103" s="15">
        <f t="shared" si="24"/>
        <v>0</v>
      </c>
    </row>
    <row r="104" spans="1:24" ht="54.95" hidden="1" customHeight="1">
      <c r="A104" s="1"/>
      <c r="B104" s="46"/>
      <c r="C104" s="12">
        <v>4000</v>
      </c>
      <c r="D104" s="13" t="s">
        <v>21</v>
      </c>
      <c r="E104" s="14">
        <v>0</v>
      </c>
      <c r="F104" s="14">
        <v>0</v>
      </c>
      <c r="G104" s="14">
        <v>0</v>
      </c>
      <c r="H104" s="15">
        <f t="shared" si="20"/>
        <v>0</v>
      </c>
      <c r="I104" s="14">
        <v>0</v>
      </c>
      <c r="J104" s="14">
        <v>0</v>
      </c>
      <c r="K104" s="14">
        <v>0</v>
      </c>
      <c r="L104" s="15">
        <f t="shared" si="21"/>
        <v>0</v>
      </c>
      <c r="M104" s="14">
        <v>0</v>
      </c>
      <c r="N104" s="14">
        <v>0</v>
      </c>
      <c r="O104" s="14">
        <v>0</v>
      </c>
      <c r="P104" s="15">
        <f t="shared" si="22"/>
        <v>0</v>
      </c>
      <c r="Q104" s="14">
        <v>0</v>
      </c>
      <c r="R104" s="14">
        <v>0</v>
      </c>
      <c r="S104" s="14">
        <v>0</v>
      </c>
      <c r="T104" s="15">
        <f t="shared" si="23"/>
        <v>0</v>
      </c>
      <c r="U104" s="14">
        <v>0</v>
      </c>
      <c r="V104" s="14">
        <v>0</v>
      </c>
      <c r="W104" s="14">
        <v>0</v>
      </c>
      <c r="X104" s="15">
        <f t="shared" si="24"/>
        <v>0</v>
      </c>
    </row>
    <row r="105" spans="1:24" ht="49.5" hidden="1" customHeight="1">
      <c r="A105" s="1"/>
      <c r="B105" s="46"/>
      <c r="C105" s="12">
        <v>5000</v>
      </c>
      <c r="D105" s="13" t="s">
        <v>22</v>
      </c>
      <c r="E105" s="14">
        <v>0</v>
      </c>
      <c r="F105" s="14">
        <v>0</v>
      </c>
      <c r="G105" s="14">
        <v>0</v>
      </c>
      <c r="H105" s="15">
        <f t="shared" si="20"/>
        <v>0</v>
      </c>
      <c r="I105" s="14">
        <v>0</v>
      </c>
      <c r="J105" s="14">
        <v>0</v>
      </c>
      <c r="K105" s="14">
        <v>0</v>
      </c>
      <c r="L105" s="15">
        <f t="shared" si="21"/>
        <v>0</v>
      </c>
      <c r="M105" s="14">
        <v>0</v>
      </c>
      <c r="N105" s="14">
        <v>0</v>
      </c>
      <c r="O105" s="14">
        <v>0</v>
      </c>
      <c r="P105" s="15">
        <f t="shared" si="22"/>
        <v>0</v>
      </c>
      <c r="Q105" s="14">
        <v>0</v>
      </c>
      <c r="R105" s="14">
        <v>0</v>
      </c>
      <c r="S105" s="14">
        <v>0</v>
      </c>
      <c r="T105" s="15">
        <f t="shared" si="23"/>
        <v>0</v>
      </c>
      <c r="U105" s="14">
        <v>0</v>
      </c>
      <c r="V105" s="14">
        <v>0</v>
      </c>
      <c r="W105" s="14">
        <v>0</v>
      </c>
      <c r="X105" s="15">
        <f t="shared" si="24"/>
        <v>0</v>
      </c>
    </row>
    <row r="106" spans="1:24" ht="49.5" hidden="1" customHeight="1">
      <c r="A106" s="1"/>
      <c r="B106" s="47"/>
      <c r="C106" s="12">
        <v>6000</v>
      </c>
      <c r="D106" s="13" t="s">
        <v>23</v>
      </c>
      <c r="E106" s="14">
        <v>0</v>
      </c>
      <c r="F106" s="14">
        <v>0</v>
      </c>
      <c r="G106" s="14">
        <v>0</v>
      </c>
      <c r="H106" s="15">
        <f t="shared" si="20"/>
        <v>0</v>
      </c>
      <c r="I106" s="14">
        <v>0</v>
      </c>
      <c r="J106" s="14">
        <v>0</v>
      </c>
      <c r="K106" s="14">
        <v>0</v>
      </c>
      <c r="L106" s="15">
        <f t="shared" si="21"/>
        <v>0</v>
      </c>
      <c r="M106" s="14">
        <v>0</v>
      </c>
      <c r="N106" s="14">
        <v>0</v>
      </c>
      <c r="O106" s="14">
        <v>0</v>
      </c>
      <c r="P106" s="15">
        <f t="shared" si="22"/>
        <v>0</v>
      </c>
      <c r="Q106" s="14">
        <v>0</v>
      </c>
      <c r="R106" s="14">
        <v>0</v>
      </c>
      <c r="S106" s="14">
        <v>0</v>
      </c>
      <c r="T106" s="15">
        <f t="shared" si="23"/>
        <v>0</v>
      </c>
      <c r="U106" s="14">
        <v>0</v>
      </c>
      <c r="V106" s="14">
        <v>0</v>
      </c>
      <c r="W106" s="14">
        <v>0</v>
      </c>
      <c r="X106" s="15">
        <f t="shared" si="24"/>
        <v>0</v>
      </c>
    </row>
    <row r="107" spans="1:24" ht="50.1" customHeight="1">
      <c r="A107" s="1"/>
      <c r="B107" s="45">
        <v>15</v>
      </c>
      <c r="C107" s="16"/>
      <c r="D107" s="17" t="s">
        <v>37</v>
      </c>
      <c r="E107" s="18">
        <f>SUM(E108:E113)</f>
        <v>1150000</v>
      </c>
      <c r="F107" s="18">
        <f>SUM(F108:F113)</f>
        <v>0</v>
      </c>
      <c r="G107" s="18">
        <f t="shared" ref="G107:W107" si="32">SUM(G108:G113)</f>
        <v>6572500</v>
      </c>
      <c r="H107" s="11">
        <f t="shared" si="20"/>
        <v>7722500</v>
      </c>
      <c r="I107" s="18">
        <f t="shared" si="32"/>
        <v>0</v>
      </c>
      <c r="J107" s="18">
        <f>SUM(J108:J113)</f>
        <v>0</v>
      </c>
      <c r="K107" s="18">
        <f t="shared" si="32"/>
        <v>0</v>
      </c>
      <c r="L107" s="11">
        <f t="shared" si="21"/>
        <v>0</v>
      </c>
      <c r="M107" s="18">
        <f t="shared" si="32"/>
        <v>0</v>
      </c>
      <c r="N107" s="18">
        <f>SUM(N108:N113)</f>
        <v>0</v>
      </c>
      <c r="O107" s="18">
        <f t="shared" si="32"/>
        <v>0</v>
      </c>
      <c r="P107" s="11">
        <f t="shared" si="22"/>
        <v>0</v>
      </c>
      <c r="Q107" s="18">
        <f t="shared" si="32"/>
        <v>1150000</v>
      </c>
      <c r="R107" s="18">
        <f>SUM(R108:R113)</f>
        <v>0</v>
      </c>
      <c r="S107" s="18">
        <f t="shared" si="32"/>
        <v>3954920.33</v>
      </c>
      <c r="T107" s="11">
        <f t="shared" si="23"/>
        <v>5104920.33</v>
      </c>
      <c r="U107" s="18">
        <f t="shared" si="32"/>
        <v>0</v>
      </c>
      <c r="V107" s="18">
        <f>SUM(V108:V113)</f>
        <v>0</v>
      </c>
      <c r="W107" s="18">
        <f t="shared" si="32"/>
        <v>2617579.67</v>
      </c>
      <c r="X107" s="11">
        <f t="shared" si="24"/>
        <v>2617579.67</v>
      </c>
    </row>
    <row r="108" spans="1:24" ht="49.5" customHeight="1">
      <c r="A108" s="1"/>
      <c r="B108" s="46"/>
      <c r="C108" s="12">
        <v>1000</v>
      </c>
      <c r="D108" s="13" t="s">
        <v>18</v>
      </c>
      <c r="E108" s="14">
        <v>0</v>
      </c>
      <c r="F108" s="14">
        <v>0</v>
      </c>
      <c r="G108" s="14">
        <f>+'[1]Estructura 13'!M1820</f>
        <v>2243000</v>
      </c>
      <c r="H108" s="15">
        <f t="shared" si="20"/>
        <v>2243000</v>
      </c>
      <c r="I108" s="14">
        <v>0</v>
      </c>
      <c r="J108" s="14">
        <v>0</v>
      </c>
      <c r="K108" s="14">
        <f>+'[1]Estructura 13'!AK1820</f>
        <v>0</v>
      </c>
      <c r="L108" s="15">
        <f t="shared" si="21"/>
        <v>0</v>
      </c>
      <c r="M108" s="14">
        <v>0</v>
      </c>
      <c r="N108" s="14">
        <v>0</v>
      </c>
      <c r="O108" s="14">
        <v>0</v>
      </c>
      <c r="P108" s="15">
        <f t="shared" si="22"/>
        <v>0</v>
      </c>
      <c r="Q108" s="14">
        <v>0</v>
      </c>
      <c r="R108" s="14">
        <v>0</v>
      </c>
      <c r="S108" s="14">
        <f>+'[1]Estructura 13'!U1820</f>
        <v>1785714.9000000001</v>
      </c>
      <c r="T108" s="15">
        <f t="shared" si="23"/>
        <v>1785714.9000000001</v>
      </c>
      <c r="U108" s="14">
        <f t="shared" ref="U108:W113" si="33">+E108-I108-M108-Q108</f>
        <v>0</v>
      </c>
      <c r="V108" s="14">
        <f t="shared" si="33"/>
        <v>0</v>
      </c>
      <c r="W108" s="14">
        <f t="shared" si="33"/>
        <v>457285.09999999986</v>
      </c>
      <c r="X108" s="15">
        <f t="shared" si="24"/>
        <v>457285.09999999986</v>
      </c>
    </row>
    <row r="109" spans="1:24" ht="49.5" customHeight="1">
      <c r="A109" s="1"/>
      <c r="B109" s="46"/>
      <c r="C109" s="12">
        <v>2000</v>
      </c>
      <c r="D109" s="13" t="s">
        <v>19</v>
      </c>
      <c r="E109" s="14">
        <v>0</v>
      </c>
      <c r="F109" s="14">
        <v>0</v>
      </c>
      <c r="G109" s="14">
        <f>+'[1]Estructura 13'!M1840</f>
        <v>400000</v>
      </c>
      <c r="H109" s="15">
        <f t="shared" si="20"/>
        <v>400000</v>
      </c>
      <c r="I109" s="14">
        <v>0</v>
      </c>
      <c r="J109" s="14">
        <v>0</v>
      </c>
      <c r="K109" s="14">
        <f>+'[1]Estructura 13'!AK2027</f>
        <v>0</v>
      </c>
      <c r="L109" s="15">
        <f t="shared" si="21"/>
        <v>0</v>
      </c>
      <c r="M109" s="14">
        <v>0</v>
      </c>
      <c r="N109" s="14">
        <v>0</v>
      </c>
      <c r="O109" s="14">
        <v>0</v>
      </c>
      <c r="P109" s="15">
        <f t="shared" si="22"/>
        <v>0</v>
      </c>
      <c r="Q109" s="14">
        <v>0</v>
      </c>
      <c r="R109" s="14">
        <v>0</v>
      </c>
      <c r="S109" s="14">
        <f>+'[1]Estructura 13'!U1840</f>
        <v>169942.36000000002</v>
      </c>
      <c r="T109" s="15">
        <f t="shared" si="23"/>
        <v>169942.36000000002</v>
      </c>
      <c r="U109" s="14">
        <f t="shared" si="33"/>
        <v>0</v>
      </c>
      <c r="V109" s="14">
        <f t="shared" si="33"/>
        <v>0</v>
      </c>
      <c r="W109" s="14">
        <f t="shared" si="33"/>
        <v>230057.63999999998</v>
      </c>
      <c r="X109" s="15">
        <f t="shared" si="24"/>
        <v>230057.63999999998</v>
      </c>
    </row>
    <row r="110" spans="1:24" ht="49.5" customHeight="1">
      <c r="A110" s="1"/>
      <c r="B110" s="46"/>
      <c r="C110" s="12">
        <v>3000</v>
      </c>
      <c r="D110" s="13" t="s">
        <v>20</v>
      </c>
      <c r="E110" s="14">
        <f>+'[1]Estructura 13'!J1803</f>
        <v>1150000</v>
      </c>
      <c r="F110" s="14">
        <v>0</v>
      </c>
      <c r="G110" s="14">
        <f>+'[1]Estructura 13'!M1803+'[1]Estructura 13'!M1879</f>
        <v>1920500</v>
      </c>
      <c r="H110" s="15">
        <f t="shared" si="20"/>
        <v>3070500</v>
      </c>
      <c r="I110" s="14">
        <f>+'[1]Estructura 13'!AH1803</f>
        <v>0</v>
      </c>
      <c r="J110" s="14">
        <v>0</v>
      </c>
      <c r="K110" s="14">
        <f>+'[1]Estructura 13'!AK1803+'[1]Estructura 13'!AK1879</f>
        <v>0</v>
      </c>
      <c r="L110" s="15">
        <f t="shared" si="21"/>
        <v>0</v>
      </c>
      <c r="M110" s="14">
        <v>0</v>
      </c>
      <c r="N110" s="14">
        <v>0</v>
      </c>
      <c r="O110" s="14">
        <v>0</v>
      </c>
      <c r="P110" s="15">
        <f t="shared" si="22"/>
        <v>0</v>
      </c>
      <c r="Q110" s="14">
        <f>+'[1]Estructura 13'!R1803</f>
        <v>1150000</v>
      </c>
      <c r="R110" s="14">
        <v>0</v>
      </c>
      <c r="S110" s="14">
        <f>+'[1]Estructura 13'!U1879</f>
        <v>58534</v>
      </c>
      <c r="T110" s="15">
        <f t="shared" si="23"/>
        <v>1208534</v>
      </c>
      <c r="U110" s="14">
        <f t="shared" si="33"/>
        <v>0</v>
      </c>
      <c r="V110" s="14">
        <f t="shared" si="33"/>
        <v>0</v>
      </c>
      <c r="W110" s="14">
        <f t="shared" si="33"/>
        <v>1861966</v>
      </c>
      <c r="X110" s="15">
        <f t="shared" si="24"/>
        <v>1861966</v>
      </c>
    </row>
    <row r="111" spans="1:24" ht="54.95" customHeight="1">
      <c r="A111" s="1"/>
      <c r="B111" s="46"/>
      <c r="C111" s="12">
        <v>4000</v>
      </c>
      <c r="D111" s="13" t="s">
        <v>21</v>
      </c>
      <c r="E111" s="14">
        <v>0</v>
      </c>
      <c r="F111" s="14">
        <v>0</v>
      </c>
      <c r="G111" s="14">
        <v>0</v>
      </c>
      <c r="H111" s="15">
        <f t="shared" si="20"/>
        <v>0</v>
      </c>
      <c r="I111" s="14">
        <v>0</v>
      </c>
      <c r="J111" s="14">
        <v>0</v>
      </c>
      <c r="K111" s="14">
        <v>0</v>
      </c>
      <c r="L111" s="15">
        <f t="shared" si="21"/>
        <v>0</v>
      </c>
      <c r="M111" s="14">
        <v>0</v>
      </c>
      <c r="N111" s="14">
        <v>0</v>
      </c>
      <c r="O111" s="14">
        <v>0</v>
      </c>
      <c r="P111" s="15">
        <f t="shared" si="22"/>
        <v>0</v>
      </c>
      <c r="Q111" s="14">
        <v>0</v>
      </c>
      <c r="R111" s="14">
        <v>0</v>
      </c>
      <c r="S111" s="14">
        <v>0</v>
      </c>
      <c r="T111" s="15">
        <f t="shared" si="23"/>
        <v>0</v>
      </c>
      <c r="U111" s="14">
        <f t="shared" si="33"/>
        <v>0</v>
      </c>
      <c r="V111" s="14">
        <f t="shared" si="33"/>
        <v>0</v>
      </c>
      <c r="W111" s="14">
        <f t="shared" si="33"/>
        <v>0</v>
      </c>
      <c r="X111" s="15">
        <f t="shared" si="24"/>
        <v>0</v>
      </c>
    </row>
    <row r="112" spans="1:24" ht="49.5" customHeight="1">
      <c r="A112" s="1"/>
      <c r="B112" s="46"/>
      <c r="C112" s="12">
        <v>5000</v>
      </c>
      <c r="D112" s="13" t="s">
        <v>22</v>
      </c>
      <c r="E112" s="14">
        <v>0</v>
      </c>
      <c r="F112" s="14">
        <v>0</v>
      </c>
      <c r="G112" s="14">
        <f>+'[1]Estructura 13'!M1934</f>
        <v>2009000</v>
      </c>
      <c r="H112" s="15">
        <f t="shared" si="20"/>
        <v>2009000</v>
      </c>
      <c r="I112" s="14">
        <v>0</v>
      </c>
      <c r="J112" s="14">
        <v>0</v>
      </c>
      <c r="K112" s="14">
        <f>+'[1]Estructura 13'!AK1934</f>
        <v>0</v>
      </c>
      <c r="L112" s="15">
        <f t="shared" si="21"/>
        <v>0</v>
      </c>
      <c r="M112" s="14">
        <v>0</v>
      </c>
      <c r="N112" s="14">
        <v>0</v>
      </c>
      <c r="O112" s="14">
        <f>+'[1]Estructura 13'!AC1934</f>
        <v>0</v>
      </c>
      <c r="P112" s="15">
        <f t="shared" si="22"/>
        <v>0</v>
      </c>
      <c r="Q112" s="14">
        <v>0</v>
      </c>
      <c r="R112" s="14">
        <v>0</v>
      </c>
      <c r="S112" s="14">
        <f>+'[1]Estructura 13'!U1934</f>
        <v>1940729.07</v>
      </c>
      <c r="T112" s="15">
        <f t="shared" si="23"/>
        <v>1940729.07</v>
      </c>
      <c r="U112" s="14">
        <f t="shared" si="33"/>
        <v>0</v>
      </c>
      <c r="V112" s="14">
        <f t="shared" si="33"/>
        <v>0</v>
      </c>
      <c r="W112" s="14">
        <f t="shared" si="33"/>
        <v>68270.929999999935</v>
      </c>
      <c r="X112" s="15">
        <f t="shared" si="24"/>
        <v>68270.929999999935</v>
      </c>
    </row>
    <row r="113" spans="1:24" ht="49.5" customHeight="1">
      <c r="A113" s="1"/>
      <c r="B113" s="47"/>
      <c r="C113" s="12">
        <v>6000</v>
      </c>
      <c r="D113" s="13" t="s">
        <v>23</v>
      </c>
      <c r="E113" s="14">
        <v>0</v>
      </c>
      <c r="F113" s="14">
        <v>0</v>
      </c>
      <c r="G113" s="14">
        <v>0</v>
      </c>
      <c r="H113" s="15">
        <f t="shared" si="20"/>
        <v>0</v>
      </c>
      <c r="I113" s="14">
        <v>0</v>
      </c>
      <c r="J113" s="14">
        <v>0</v>
      </c>
      <c r="K113" s="14">
        <v>0</v>
      </c>
      <c r="L113" s="15">
        <f t="shared" si="21"/>
        <v>0</v>
      </c>
      <c r="M113" s="14">
        <v>0</v>
      </c>
      <c r="N113" s="14">
        <v>0</v>
      </c>
      <c r="O113" s="14">
        <v>0</v>
      </c>
      <c r="P113" s="15">
        <f t="shared" si="22"/>
        <v>0</v>
      </c>
      <c r="Q113" s="14">
        <v>0</v>
      </c>
      <c r="R113" s="14">
        <v>0</v>
      </c>
      <c r="S113" s="14">
        <v>0</v>
      </c>
      <c r="T113" s="15">
        <f t="shared" si="23"/>
        <v>0</v>
      </c>
      <c r="U113" s="14">
        <f t="shared" si="33"/>
        <v>0</v>
      </c>
      <c r="V113" s="14">
        <f t="shared" si="33"/>
        <v>0</v>
      </c>
      <c r="W113" s="14">
        <f t="shared" si="33"/>
        <v>0</v>
      </c>
      <c r="X113" s="15">
        <f t="shared" si="24"/>
        <v>0</v>
      </c>
    </row>
    <row r="114" spans="1:24" ht="64.5" hidden="1" customHeight="1">
      <c r="A114" s="1"/>
      <c r="B114" s="45">
        <v>16</v>
      </c>
      <c r="C114" s="16"/>
      <c r="D114" s="19" t="s">
        <v>38</v>
      </c>
      <c r="E114" s="18">
        <f>SUM(E115:E120)</f>
        <v>0</v>
      </c>
      <c r="F114" s="18">
        <f>SUM(F115:F120)</f>
        <v>0</v>
      </c>
      <c r="G114" s="18">
        <f t="shared" ref="G114:W114" si="34">SUM(G115:G120)</f>
        <v>0</v>
      </c>
      <c r="H114" s="11">
        <f t="shared" si="20"/>
        <v>0</v>
      </c>
      <c r="I114" s="18">
        <f t="shared" si="34"/>
        <v>0</v>
      </c>
      <c r="J114" s="18">
        <f>SUM(J115:J120)</f>
        <v>0</v>
      </c>
      <c r="K114" s="18">
        <f t="shared" si="34"/>
        <v>0</v>
      </c>
      <c r="L114" s="11">
        <f t="shared" si="21"/>
        <v>0</v>
      </c>
      <c r="M114" s="18">
        <f t="shared" si="34"/>
        <v>0</v>
      </c>
      <c r="N114" s="18">
        <f>SUM(N115:N120)</f>
        <v>0</v>
      </c>
      <c r="O114" s="18">
        <f t="shared" si="34"/>
        <v>0</v>
      </c>
      <c r="P114" s="11">
        <f t="shared" si="22"/>
        <v>0</v>
      </c>
      <c r="Q114" s="18">
        <f t="shared" si="34"/>
        <v>0</v>
      </c>
      <c r="R114" s="18">
        <f>SUM(R115:R120)</f>
        <v>0</v>
      </c>
      <c r="S114" s="18">
        <f t="shared" si="34"/>
        <v>0</v>
      </c>
      <c r="T114" s="11">
        <f t="shared" si="23"/>
        <v>0</v>
      </c>
      <c r="U114" s="18">
        <f t="shared" si="34"/>
        <v>0</v>
      </c>
      <c r="V114" s="18">
        <f>SUM(V115:V120)</f>
        <v>0</v>
      </c>
      <c r="W114" s="18">
        <f t="shared" si="34"/>
        <v>0</v>
      </c>
      <c r="X114" s="11">
        <f t="shared" si="24"/>
        <v>0</v>
      </c>
    </row>
    <row r="115" spans="1:24" ht="49.5" hidden="1" customHeight="1">
      <c r="A115" s="1"/>
      <c r="B115" s="46"/>
      <c r="C115" s="12">
        <v>1000</v>
      </c>
      <c r="D115" s="13" t="s">
        <v>18</v>
      </c>
      <c r="E115" s="14">
        <v>0</v>
      </c>
      <c r="F115" s="14">
        <v>0</v>
      </c>
      <c r="G115" s="14">
        <v>0</v>
      </c>
      <c r="H115" s="15">
        <f t="shared" si="20"/>
        <v>0</v>
      </c>
      <c r="I115" s="14">
        <v>0</v>
      </c>
      <c r="J115" s="14">
        <v>0</v>
      </c>
      <c r="K115" s="14">
        <v>0</v>
      </c>
      <c r="L115" s="15">
        <f t="shared" si="21"/>
        <v>0</v>
      </c>
      <c r="M115" s="14">
        <v>0</v>
      </c>
      <c r="N115" s="14">
        <v>0</v>
      </c>
      <c r="O115" s="14">
        <v>0</v>
      </c>
      <c r="P115" s="15">
        <f t="shared" si="22"/>
        <v>0</v>
      </c>
      <c r="Q115" s="14">
        <v>0</v>
      </c>
      <c r="R115" s="14">
        <v>0</v>
      </c>
      <c r="S115" s="14">
        <v>0</v>
      </c>
      <c r="T115" s="15">
        <f t="shared" si="23"/>
        <v>0</v>
      </c>
      <c r="U115" s="14">
        <v>0</v>
      </c>
      <c r="V115" s="14">
        <v>0</v>
      </c>
      <c r="W115" s="14">
        <v>0</v>
      </c>
      <c r="X115" s="15">
        <f t="shared" si="24"/>
        <v>0</v>
      </c>
    </row>
    <row r="116" spans="1:24" ht="49.5" hidden="1" customHeight="1">
      <c r="A116" s="1"/>
      <c r="B116" s="46"/>
      <c r="C116" s="12">
        <v>2000</v>
      </c>
      <c r="D116" s="13" t="s">
        <v>19</v>
      </c>
      <c r="E116" s="14">
        <v>0</v>
      </c>
      <c r="F116" s="14">
        <v>0</v>
      </c>
      <c r="G116" s="14">
        <v>0</v>
      </c>
      <c r="H116" s="15">
        <f t="shared" si="20"/>
        <v>0</v>
      </c>
      <c r="I116" s="14">
        <v>0</v>
      </c>
      <c r="J116" s="14">
        <v>0</v>
      </c>
      <c r="K116" s="14">
        <v>0</v>
      </c>
      <c r="L116" s="15">
        <f t="shared" si="21"/>
        <v>0</v>
      </c>
      <c r="M116" s="14">
        <v>0</v>
      </c>
      <c r="N116" s="14">
        <v>0</v>
      </c>
      <c r="O116" s="14">
        <v>0</v>
      </c>
      <c r="P116" s="15">
        <f t="shared" si="22"/>
        <v>0</v>
      </c>
      <c r="Q116" s="14">
        <v>0</v>
      </c>
      <c r="R116" s="14">
        <v>0</v>
      </c>
      <c r="S116" s="14">
        <v>0</v>
      </c>
      <c r="T116" s="15">
        <f t="shared" si="23"/>
        <v>0</v>
      </c>
      <c r="U116" s="14">
        <v>0</v>
      </c>
      <c r="V116" s="14">
        <v>0</v>
      </c>
      <c r="W116" s="14">
        <v>0</v>
      </c>
      <c r="X116" s="15">
        <f t="shared" si="24"/>
        <v>0</v>
      </c>
    </row>
    <row r="117" spans="1:24" ht="49.5" hidden="1" customHeight="1">
      <c r="A117" s="1"/>
      <c r="B117" s="46"/>
      <c r="C117" s="12">
        <v>3000</v>
      </c>
      <c r="D117" s="13" t="s">
        <v>20</v>
      </c>
      <c r="E117" s="14">
        <v>0</v>
      </c>
      <c r="F117" s="14">
        <v>0</v>
      </c>
      <c r="G117" s="14">
        <v>0</v>
      </c>
      <c r="H117" s="15">
        <f t="shared" si="20"/>
        <v>0</v>
      </c>
      <c r="I117" s="14">
        <v>0</v>
      </c>
      <c r="J117" s="14">
        <v>0</v>
      </c>
      <c r="K117" s="14">
        <v>0</v>
      </c>
      <c r="L117" s="15">
        <f t="shared" si="21"/>
        <v>0</v>
      </c>
      <c r="M117" s="14">
        <v>0</v>
      </c>
      <c r="N117" s="14">
        <v>0</v>
      </c>
      <c r="O117" s="14">
        <v>0</v>
      </c>
      <c r="P117" s="15">
        <f t="shared" si="22"/>
        <v>0</v>
      </c>
      <c r="Q117" s="14">
        <v>0</v>
      </c>
      <c r="R117" s="14">
        <v>0</v>
      </c>
      <c r="S117" s="14">
        <v>0</v>
      </c>
      <c r="T117" s="15">
        <f t="shared" si="23"/>
        <v>0</v>
      </c>
      <c r="U117" s="14">
        <v>0</v>
      </c>
      <c r="V117" s="14">
        <v>0</v>
      </c>
      <c r="W117" s="14">
        <v>0</v>
      </c>
      <c r="X117" s="15">
        <f t="shared" si="24"/>
        <v>0</v>
      </c>
    </row>
    <row r="118" spans="1:24" ht="54.95" hidden="1" customHeight="1">
      <c r="A118" s="1"/>
      <c r="B118" s="46"/>
      <c r="C118" s="12">
        <v>4000</v>
      </c>
      <c r="D118" s="13" t="s">
        <v>21</v>
      </c>
      <c r="E118" s="14">
        <v>0</v>
      </c>
      <c r="F118" s="14">
        <v>0</v>
      </c>
      <c r="G118" s="14">
        <v>0</v>
      </c>
      <c r="H118" s="15">
        <f t="shared" si="20"/>
        <v>0</v>
      </c>
      <c r="I118" s="14">
        <v>0</v>
      </c>
      <c r="J118" s="14">
        <v>0</v>
      </c>
      <c r="K118" s="14">
        <v>0</v>
      </c>
      <c r="L118" s="15">
        <f t="shared" si="21"/>
        <v>0</v>
      </c>
      <c r="M118" s="14">
        <v>0</v>
      </c>
      <c r="N118" s="14">
        <v>0</v>
      </c>
      <c r="O118" s="14">
        <v>0</v>
      </c>
      <c r="P118" s="15">
        <f t="shared" si="22"/>
        <v>0</v>
      </c>
      <c r="Q118" s="14">
        <v>0</v>
      </c>
      <c r="R118" s="14">
        <v>0</v>
      </c>
      <c r="S118" s="14">
        <v>0</v>
      </c>
      <c r="T118" s="15">
        <f t="shared" si="23"/>
        <v>0</v>
      </c>
      <c r="U118" s="14">
        <v>0</v>
      </c>
      <c r="V118" s="14">
        <v>0</v>
      </c>
      <c r="W118" s="14">
        <v>0</v>
      </c>
      <c r="X118" s="15">
        <f t="shared" si="24"/>
        <v>0</v>
      </c>
    </row>
    <row r="119" spans="1:24" ht="49.5" hidden="1" customHeight="1">
      <c r="A119" s="1"/>
      <c r="B119" s="46"/>
      <c r="C119" s="12">
        <v>5000</v>
      </c>
      <c r="D119" s="13" t="s">
        <v>22</v>
      </c>
      <c r="E119" s="14">
        <v>0</v>
      </c>
      <c r="F119" s="14">
        <v>0</v>
      </c>
      <c r="G119" s="14">
        <v>0</v>
      </c>
      <c r="H119" s="15">
        <f t="shared" si="20"/>
        <v>0</v>
      </c>
      <c r="I119" s="14">
        <v>0</v>
      </c>
      <c r="J119" s="14">
        <v>0</v>
      </c>
      <c r="K119" s="14">
        <v>0</v>
      </c>
      <c r="L119" s="15">
        <f t="shared" si="21"/>
        <v>0</v>
      </c>
      <c r="M119" s="14">
        <v>0</v>
      </c>
      <c r="N119" s="14">
        <v>0</v>
      </c>
      <c r="O119" s="14">
        <v>0</v>
      </c>
      <c r="P119" s="15">
        <f t="shared" si="22"/>
        <v>0</v>
      </c>
      <c r="Q119" s="14">
        <v>0</v>
      </c>
      <c r="R119" s="14">
        <v>0</v>
      </c>
      <c r="S119" s="14">
        <v>0</v>
      </c>
      <c r="T119" s="15">
        <f t="shared" si="23"/>
        <v>0</v>
      </c>
      <c r="U119" s="14">
        <v>0</v>
      </c>
      <c r="V119" s="14">
        <v>0</v>
      </c>
      <c r="W119" s="14">
        <v>0</v>
      </c>
      <c r="X119" s="15">
        <f t="shared" si="24"/>
        <v>0</v>
      </c>
    </row>
    <row r="120" spans="1:24" ht="49.5" hidden="1" customHeight="1">
      <c r="A120" s="1"/>
      <c r="B120" s="47"/>
      <c r="C120" s="12">
        <v>6000</v>
      </c>
      <c r="D120" s="13" t="s">
        <v>23</v>
      </c>
      <c r="E120" s="14">
        <v>0</v>
      </c>
      <c r="F120" s="14">
        <v>0</v>
      </c>
      <c r="G120" s="14">
        <v>0</v>
      </c>
      <c r="H120" s="15">
        <f t="shared" si="20"/>
        <v>0</v>
      </c>
      <c r="I120" s="14">
        <v>0</v>
      </c>
      <c r="J120" s="14">
        <v>0</v>
      </c>
      <c r="K120" s="14">
        <v>0</v>
      </c>
      <c r="L120" s="15">
        <f t="shared" si="21"/>
        <v>0</v>
      </c>
      <c r="M120" s="14">
        <v>0</v>
      </c>
      <c r="N120" s="14">
        <v>0</v>
      </c>
      <c r="O120" s="14">
        <v>0</v>
      </c>
      <c r="P120" s="15">
        <f t="shared" si="22"/>
        <v>0</v>
      </c>
      <c r="Q120" s="14">
        <v>0</v>
      </c>
      <c r="R120" s="14">
        <v>0</v>
      </c>
      <c r="S120" s="14">
        <v>0</v>
      </c>
      <c r="T120" s="15">
        <f t="shared" si="23"/>
        <v>0</v>
      </c>
      <c r="U120" s="14">
        <v>0</v>
      </c>
      <c r="V120" s="14">
        <v>0</v>
      </c>
      <c r="W120" s="14">
        <v>0</v>
      </c>
      <c r="X120" s="15">
        <f t="shared" si="24"/>
        <v>0</v>
      </c>
    </row>
    <row r="121" spans="1:24" ht="94.5" customHeight="1">
      <c r="A121" s="1"/>
      <c r="B121" s="56">
        <v>17</v>
      </c>
      <c r="C121" s="16"/>
      <c r="D121" s="17" t="s">
        <v>39</v>
      </c>
      <c r="E121" s="18">
        <f>SUM(E122:E127)</f>
        <v>0</v>
      </c>
      <c r="F121" s="18">
        <f>SUM(F122:F127)</f>
        <v>33000419</v>
      </c>
      <c r="G121" s="18">
        <f t="shared" ref="G121:W121" si="35">SUM(G122:G127)</f>
        <v>12113102</v>
      </c>
      <c r="H121" s="11">
        <f t="shared" si="20"/>
        <v>45113521</v>
      </c>
      <c r="I121" s="18">
        <f t="shared" si="35"/>
        <v>0</v>
      </c>
      <c r="J121" s="18">
        <f>SUM(J122:J127)</f>
        <v>0</v>
      </c>
      <c r="K121" s="18">
        <f t="shared" si="35"/>
        <v>0</v>
      </c>
      <c r="L121" s="11">
        <f t="shared" si="21"/>
        <v>0</v>
      </c>
      <c r="M121" s="18">
        <f t="shared" si="35"/>
        <v>0</v>
      </c>
      <c r="N121" s="18">
        <f>SUM(N122:N127)</f>
        <v>0</v>
      </c>
      <c r="O121" s="18">
        <f t="shared" si="35"/>
        <v>0</v>
      </c>
      <c r="P121" s="11">
        <f t="shared" si="22"/>
        <v>0</v>
      </c>
      <c r="Q121" s="18">
        <f t="shared" si="35"/>
        <v>0</v>
      </c>
      <c r="R121" s="18">
        <f>SUM(R122:R127)</f>
        <v>33000419</v>
      </c>
      <c r="S121" s="18">
        <f t="shared" si="35"/>
        <v>10660811.539999999</v>
      </c>
      <c r="T121" s="11">
        <f t="shared" si="23"/>
        <v>43661230.539999999</v>
      </c>
      <c r="U121" s="18">
        <f t="shared" si="35"/>
        <v>0</v>
      </c>
      <c r="V121" s="18">
        <f>SUM(V122:V127)</f>
        <v>0</v>
      </c>
      <c r="W121" s="18">
        <f t="shared" si="35"/>
        <v>1452290.46</v>
      </c>
      <c r="X121" s="11">
        <f t="shared" si="24"/>
        <v>1452290.46</v>
      </c>
    </row>
    <row r="122" spans="1:24" ht="49.5" customHeight="1">
      <c r="A122" s="1"/>
      <c r="B122" s="56"/>
      <c r="C122" s="12">
        <v>1000</v>
      </c>
      <c r="D122" s="13" t="s">
        <v>18</v>
      </c>
      <c r="E122" s="14">
        <v>0</v>
      </c>
      <c r="F122" s="14">
        <v>0</v>
      </c>
      <c r="G122" s="14">
        <v>0</v>
      </c>
      <c r="H122" s="15">
        <f t="shared" si="20"/>
        <v>0</v>
      </c>
      <c r="I122" s="14">
        <v>0</v>
      </c>
      <c r="J122" s="14">
        <v>0</v>
      </c>
      <c r="K122" s="14">
        <v>0</v>
      </c>
      <c r="L122" s="15">
        <f t="shared" si="21"/>
        <v>0</v>
      </c>
      <c r="M122" s="14">
        <v>0</v>
      </c>
      <c r="N122" s="14">
        <v>0</v>
      </c>
      <c r="O122" s="14">
        <v>0</v>
      </c>
      <c r="P122" s="15">
        <f t="shared" si="22"/>
        <v>0</v>
      </c>
      <c r="Q122" s="14">
        <v>0</v>
      </c>
      <c r="R122" s="14">
        <v>0</v>
      </c>
      <c r="S122" s="14">
        <v>0</v>
      </c>
      <c r="T122" s="15">
        <f t="shared" si="23"/>
        <v>0</v>
      </c>
      <c r="U122" s="14">
        <f t="shared" ref="U122:W127" si="36">+E122-I122-M122-Q122</f>
        <v>0</v>
      </c>
      <c r="V122" s="14">
        <f t="shared" si="36"/>
        <v>0</v>
      </c>
      <c r="W122" s="14">
        <f t="shared" si="36"/>
        <v>0</v>
      </c>
      <c r="X122" s="15">
        <f t="shared" si="24"/>
        <v>0</v>
      </c>
    </row>
    <row r="123" spans="1:24" ht="49.5" customHeight="1">
      <c r="A123" s="1"/>
      <c r="B123" s="56"/>
      <c r="C123" s="12">
        <v>2000</v>
      </c>
      <c r="D123" s="13" t="s">
        <v>19</v>
      </c>
      <c r="E123" s="14">
        <v>0</v>
      </c>
      <c r="F123" s="14">
        <f>+'[1]Estructura 13'!K2027</f>
        <v>1455419</v>
      </c>
      <c r="G123" s="14">
        <f>+'[1]Estructura 13'!M2027</f>
        <v>2096000</v>
      </c>
      <c r="H123" s="15">
        <f t="shared" si="20"/>
        <v>3551419</v>
      </c>
      <c r="I123" s="14">
        <v>0</v>
      </c>
      <c r="J123" s="14">
        <f>+'[1]Estructura 13'!AI2027</f>
        <v>0</v>
      </c>
      <c r="K123" s="14">
        <f>+'[1]Estructura 13'!AK2027</f>
        <v>0</v>
      </c>
      <c r="L123" s="15">
        <f t="shared" si="21"/>
        <v>0</v>
      </c>
      <c r="M123" s="14">
        <v>0</v>
      </c>
      <c r="N123" s="14">
        <f>+'[1]Estructura 13'!AA2027</f>
        <v>0</v>
      </c>
      <c r="O123" s="14">
        <v>0</v>
      </c>
      <c r="P123" s="15">
        <f t="shared" si="22"/>
        <v>0</v>
      </c>
      <c r="Q123" s="14">
        <v>0</v>
      </c>
      <c r="R123" s="14">
        <f>+'[1]Estructura 13'!S2027</f>
        <v>1455419</v>
      </c>
      <c r="S123" s="14">
        <f>+'[1]Estructura 13'!U2027</f>
        <v>659535.93999999994</v>
      </c>
      <c r="T123" s="15">
        <f t="shared" si="23"/>
        <v>2114954.94</v>
      </c>
      <c r="U123" s="14">
        <f t="shared" si="36"/>
        <v>0</v>
      </c>
      <c r="V123" s="14">
        <f>+F123-J123-N123-R123</f>
        <v>0</v>
      </c>
      <c r="W123" s="14">
        <f t="shared" si="36"/>
        <v>1436464.06</v>
      </c>
      <c r="X123" s="15">
        <f t="shared" si="24"/>
        <v>1436464.06</v>
      </c>
    </row>
    <row r="124" spans="1:24" ht="49.5" customHeight="1">
      <c r="A124" s="1"/>
      <c r="B124" s="56"/>
      <c r="C124" s="12">
        <v>3000</v>
      </c>
      <c r="D124" s="13" t="s">
        <v>20</v>
      </c>
      <c r="E124" s="14">
        <v>0</v>
      </c>
      <c r="F124" s="14">
        <v>0</v>
      </c>
      <c r="G124" s="14">
        <f>+'[1]Estructura 13'!M2101</f>
        <v>9017102</v>
      </c>
      <c r="H124" s="15">
        <f t="shared" si="20"/>
        <v>9017102</v>
      </c>
      <c r="I124" s="14">
        <v>0</v>
      </c>
      <c r="J124" s="14">
        <v>0</v>
      </c>
      <c r="K124" s="14">
        <f>+'[1]Estructura 13'!AK2101</f>
        <v>0</v>
      </c>
      <c r="L124" s="15">
        <f t="shared" si="21"/>
        <v>0</v>
      </c>
      <c r="M124" s="14">
        <v>0</v>
      </c>
      <c r="N124" s="14">
        <v>0</v>
      </c>
      <c r="O124" s="14">
        <v>0</v>
      </c>
      <c r="P124" s="15">
        <f t="shared" si="22"/>
        <v>0</v>
      </c>
      <c r="Q124" s="14">
        <v>0</v>
      </c>
      <c r="R124" s="14">
        <v>0</v>
      </c>
      <c r="S124" s="14">
        <f>+'[1]Estructura 13'!U2101</f>
        <v>9001286</v>
      </c>
      <c r="T124" s="15">
        <f t="shared" si="23"/>
        <v>9001286</v>
      </c>
      <c r="U124" s="14">
        <f t="shared" si="36"/>
        <v>0</v>
      </c>
      <c r="V124" s="14">
        <f t="shared" si="36"/>
        <v>0</v>
      </c>
      <c r="W124" s="14">
        <f t="shared" si="36"/>
        <v>15816</v>
      </c>
      <c r="X124" s="15">
        <f t="shared" si="24"/>
        <v>15816</v>
      </c>
    </row>
    <row r="125" spans="1:24" ht="54.95" customHeight="1">
      <c r="A125" s="1"/>
      <c r="B125" s="56"/>
      <c r="C125" s="12">
        <v>4000</v>
      </c>
      <c r="D125" s="13" t="s">
        <v>21</v>
      </c>
      <c r="E125" s="14">
        <v>0</v>
      </c>
      <c r="F125" s="14">
        <v>0</v>
      </c>
      <c r="G125" s="14">
        <v>0</v>
      </c>
      <c r="H125" s="15">
        <f t="shared" si="20"/>
        <v>0</v>
      </c>
      <c r="I125" s="14">
        <v>0</v>
      </c>
      <c r="J125" s="14">
        <v>0</v>
      </c>
      <c r="K125" s="14">
        <v>0</v>
      </c>
      <c r="L125" s="15">
        <f t="shared" si="21"/>
        <v>0</v>
      </c>
      <c r="M125" s="14">
        <v>0</v>
      </c>
      <c r="N125" s="14">
        <v>0</v>
      </c>
      <c r="O125" s="14">
        <v>0</v>
      </c>
      <c r="P125" s="15">
        <f t="shared" si="22"/>
        <v>0</v>
      </c>
      <c r="Q125" s="14">
        <v>0</v>
      </c>
      <c r="R125" s="14">
        <v>0</v>
      </c>
      <c r="S125" s="14">
        <v>0</v>
      </c>
      <c r="T125" s="15">
        <f t="shared" si="23"/>
        <v>0</v>
      </c>
      <c r="U125" s="14">
        <f t="shared" si="36"/>
        <v>0</v>
      </c>
      <c r="V125" s="14">
        <f t="shared" si="36"/>
        <v>0</v>
      </c>
      <c r="W125" s="14">
        <f t="shared" si="36"/>
        <v>0</v>
      </c>
      <c r="X125" s="15">
        <f t="shared" si="24"/>
        <v>0</v>
      </c>
    </row>
    <row r="126" spans="1:24" ht="49.5" customHeight="1">
      <c r="A126" s="1"/>
      <c r="B126" s="56"/>
      <c r="C126" s="12">
        <v>5000</v>
      </c>
      <c r="D126" s="13" t="s">
        <v>22</v>
      </c>
      <c r="E126" s="14">
        <v>0</v>
      </c>
      <c r="F126" s="14">
        <f>+'[1]Estructura 13'!K2192</f>
        <v>31545000</v>
      </c>
      <c r="G126" s="14">
        <f>+'[1]Estructura 13'!M2192</f>
        <v>1000000</v>
      </c>
      <c r="H126" s="15">
        <f t="shared" si="20"/>
        <v>32545000</v>
      </c>
      <c r="I126" s="14">
        <v>0</v>
      </c>
      <c r="J126" s="14">
        <f>+'[1]Estructura 13'!AI2192</f>
        <v>0</v>
      </c>
      <c r="K126" s="14">
        <f>+'[1]Estructura 13'!AK2192</f>
        <v>0</v>
      </c>
      <c r="L126" s="15">
        <f t="shared" si="21"/>
        <v>0</v>
      </c>
      <c r="M126" s="14">
        <v>0</v>
      </c>
      <c r="N126" s="14">
        <v>0</v>
      </c>
      <c r="O126" s="14">
        <v>0</v>
      </c>
      <c r="P126" s="15">
        <f t="shared" si="22"/>
        <v>0</v>
      </c>
      <c r="Q126" s="14">
        <v>0</v>
      </c>
      <c r="R126" s="14">
        <f>+'[1]Estructura 13'!S2192</f>
        <v>31545000</v>
      </c>
      <c r="S126" s="14">
        <f>+'[1]Estructura 13'!U2192</f>
        <v>999989.60000000009</v>
      </c>
      <c r="T126" s="15">
        <f t="shared" si="23"/>
        <v>32544989.600000001</v>
      </c>
      <c r="U126" s="14">
        <f t="shared" si="36"/>
        <v>0</v>
      </c>
      <c r="V126" s="14">
        <f t="shared" si="36"/>
        <v>0</v>
      </c>
      <c r="W126" s="14">
        <f t="shared" si="36"/>
        <v>10.399999999906868</v>
      </c>
      <c r="X126" s="15">
        <f t="shared" si="24"/>
        <v>10.399999999906868</v>
      </c>
    </row>
    <row r="127" spans="1:24" ht="49.5" customHeight="1" thickBot="1">
      <c r="A127" s="1"/>
      <c r="B127" s="57"/>
      <c r="C127" s="12">
        <v>6000</v>
      </c>
      <c r="D127" s="13" t="s">
        <v>23</v>
      </c>
      <c r="E127" s="14">
        <v>0</v>
      </c>
      <c r="F127" s="14">
        <v>0</v>
      </c>
      <c r="G127" s="14">
        <v>0</v>
      </c>
      <c r="H127" s="15">
        <f t="shared" si="20"/>
        <v>0</v>
      </c>
      <c r="I127" s="14">
        <v>0</v>
      </c>
      <c r="J127" s="14">
        <v>0</v>
      </c>
      <c r="K127" s="14">
        <v>0</v>
      </c>
      <c r="L127" s="15">
        <f t="shared" si="21"/>
        <v>0</v>
      </c>
      <c r="M127" s="14">
        <v>0</v>
      </c>
      <c r="N127" s="14">
        <v>0</v>
      </c>
      <c r="O127" s="14">
        <v>0</v>
      </c>
      <c r="P127" s="15">
        <f t="shared" si="22"/>
        <v>0</v>
      </c>
      <c r="Q127" s="14">
        <v>0</v>
      </c>
      <c r="R127" s="14">
        <v>0</v>
      </c>
      <c r="S127" s="14">
        <v>0</v>
      </c>
      <c r="T127" s="15">
        <f t="shared" si="23"/>
        <v>0</v>
      </c>
      <c r="U127" s="14">
        <f t="shared" si="36"/>
        <v>0</v>
      </c>
      <c r="V127" s="14">
        <f t="shared" si="36"/>
        <v>0</v>
      </c>
      <c r="W127" s="14">
        <f t="shared" si="36"/>
        <v>0</v>
      </c>
      <c r="X127" s="15">
        <f t="shared" si="24"/>
        <v>0</v>
      </c>
    </row>
    <row r="128" spans="1:24" ht="49.5" customHeight="1" thickBot="1">
      <c r="A128" s="1"/>
      <c r="B128" s="21"/>
      <c r="C128" s="21"/>
      <c r="D128" s="22" t="s">
        <v>40</v>
      </c>
      <c r="E128" s="23">
        <f>E9+E16+E23+E30+E37+E44+E51+E58+E65+E72+E79+E86+E93+E100+E107+E114+E121</f>
        <v>92908891.00999999</v>
      </c>
      <c r="F128" s="23">
        <f>F9+F16+F23+F30+F37+F44+F51+F58+F65+F72+F79+F86+F93+F100+F107+F114+F121</f>
        <v>48679323.200000003</v>
      </c>
      <c r="G128" s="23">
        <f t="shared" ref="G128:X128" si="37">G9+G16+G23+G30+G37+G44+G51+G58+G65+G72+G79+G86+G93+G100+G107+G114+G121</f>
        <v>50580089</v>
      </c>
      <c r="H128" s="23">
        <f t="shared" si="20"/>
        <v>192168303.20999998</v>
      </c>
      <c r="I128" s="23">
        <f t="shared" si="37"/>
        <v>145510.4000000002</v>
      </c>
      <c r="J128" s="23">
        <f>J9+J16+J23+J30+J37+J44+J51+J58+J65+J72+J79+J86+J93+J100+J107+J114+J121</f>
        <v>0</v>
      </c>
      <c r="K128" s="23">
        <f t="shared" si="37"/>
        <v>0</v>
      </c>
      <c r="L128" s="23">
        <f t="shared" si="37"/>
        <v>145510.4000000002</v>
      </c>
      <c r="M128" s="23">
        <f t="shared" si="37"/>
        <v>0</v>
      </c>
      <c r="N128" s="23">
        <f>N9+N16+N23+N30+N37+N44+N51+N58+N65+N72+N79+N86+N93+N100+N107+N114+N121</f>
        <v>0</v>
      </c>
      <c r="O128" s="23">
        <f t="shared" si="37"/>
        <v>0</v>
      </c>
      <c r="P128" s="23">
        <f t="shared" si="37"/>
        <v>0</v>
      </c>
      <c r="Q128" s="23">
        <f t="shared" si="37"/>
        <v>92334080.609999999</v>
      </c>
      <c r="R128" s="23">
        <f>R9+R16+R23+R30+R37+R44+R51+R58+R65+R72+R79+R86+R93+R100+R107+R114+R121</f>
        <v>48679323.200000003</v>
      </c>
      <c r="S128" s="23">
        <f t="shared" si="37"/>
        <v>34846655.199999996</v>
      </c>
      <c r="T128" s="23">
        <f t="shared" si="37"/>
        <v>175860059.00999999</v>
      </c>
      <c r="U128" s="23">
        <f t="shared" si="37"/>
        <v>429299.9999999986</v>
      </c>
      <c r="V128" s="23">
        <f t="shared" si="37"/>
        <v>0</v>
      </c>
      <c r="W128" s="23">
        <f t="shared" si="37"/>
        <v>15733433.800000004</v>
      </c>
      <c r="X128" s="23">
        <f t="shared" si="37"/>
        <v>16162733.800000004</v>
      </c>
    </row>
    <row r="129" spans="1:24" ht="41.25" customHeight="1" thickBot="1">
      <c r="A129" s="1"/>
      <c r="B129" s="24"/>
      <c r="C129" s="24"/>
      <c r="D129" s="25"/>
      <c r="E129" s="25"/>
      <c r="F129" s="25"/>
      <c r="G129" s="25"/>
      <c r="H129" s="25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4"/>
    </row>
    <row r="130" spans="1:24" ht="50.1" customHeight="1" thickBot="1">
      <c r="A130" s="1"/>
      <c r="B130" s="24"/>
      <c r="C130" s="24"/>
      <c r="D130" s="27"/>
      <c r="E130" s="53" t="s">
        <v>8</v>
      </c>
      <c r="F130" s="53"/>
      <c r="G130" s="53"/>
      <c r="H130" s="53"/>
      <c r="I130" s="53" t="s">
        <v>9</v>
      </c>
      <c r="J130" s="53"/>
      <c r="K130" s="53"/>
      <c r="L130" s="53"/>
      <c r="M130" s="53" t="s">
        <v>10</v>
      </c>
      <c r="N130" s="53"/>
      <c r="O130" s="53"/>
      <c r="P130" s="53"/>
      <c r="Q130" s="53" t="s">
        <v>11</v>
      </c>
      <c r="R130" s="53"/>
      <c r="S130" s="53"/>
      <c r="T130" s="53"/>
      <c r="U130" s="53" t="s">
        <v>12</v>
      </c>
      <c r="V130" s="53"/>
      <c r="W130" s="53"/>
      <c r="X130" s="53"/>
    </row>
    <row r="131" spans="1:24" ht="58.5" customHeight="1" thickBot="1">
      <c r="A131" s="1"/>
      <c r="B131" s="24"/>
      <c r="C131" s="24"/>
      <c r="D131" s="27"/>
      <c r="E131" s="28" t="s">
        <v>13</v>
      </c>
      <c r="F131" s="29" t="s">
        <v>14</v>
      </c>
      <c r="G131" s="28" t="s">
        <v>15</v>
      </c>
      <c r="H131" s="28" t="s">
        <v>16</v>
      </c>
      <c r="I131" s="28" t="s">
        <v>13</v>
      </c>
      <c r="J131" s="29" t="s">
        <v>14</v>
      </c>
      <c r="K131" s="28" t="s">
        <v>15</v>
      </c>
      <c r="L131" s="28" t="s">
        <v>16</v>
      </c>
      <c r="M131" s="28" t="s">
        <v>41</v>
      </c>
      <c r="N131" s="29" t="s">
        <v>14</v>
      </c>
      <c r="O131" s="28" t="s">
        <v>42</v>
      </c>
      <c r="P131" s="28" t="s">
        <v>16</v>
      </c>
      <c r="Q131" s="28" t="s">
        <v>13</v>
      </c>
      <c r="R131" s="29" t="s">
        <v>14</v>
      </c>
      <c r="S131" s="28" t="s">
        <v>15</v>
      </c>
      <c r="T131" s="28" t="s">
        <v>16</v>
      </c>
      <c r="U131" s="28" t="s">
        <v>13</v>
      </c>
      <c r="V131" s="29" t="s">
        <v>14</v>
      </c>
      <c r="W131" s="28" t="s">
        <v>15</v>
      </c>
      <c r="X131" s="28" t="s">
        <v>16</v>
      </c>
    </row>
    <row r="132" spans="1:24" ht="50.1" customHeight="1">
      <c r="A132" s="1"/>
      <c r="B132" s="24"/>
      <c r="C132" s="30">
        <v>1000</v>
      </c>
      <c r="D132" s="31" t="s">
        <v>18</v>
      </c>
      <c r="E132" s="32">
        <f t="shared" ref="E132:X137" si="38">E10+E17+E24+E31+E38+E45+E52+E59+E66+E73+E80+E87+E94+E101+E108+E115+E122</f>
        <v>0</v>
      </c>
      <c r="F132" s="32">
        <f t="shared" si="38"/>
        <v>0</v>
      </c>
      <c r="G132" s="32">
        <f t="shared" si="38"/>
        <v>12847382</v>
      </c>
      <c r="H132" s="32">
        <f t="shared" si="38"/>
        <v>12847382</v>
      </c>
      <c r="I132" s="32">
        <f t="shared" si="38"/>
        <v>0</v>
      </c>
      <c r="J132" s="32">
        <f t="shared" si="38"/>
        <v>0</v>
      </c>
      <c r="K132" s="32">
        <f t="shared" si="38"/>
        <v>0</v>
      </c>
      <c r="L132" s="32">
        <f t="shared" si="38"/>
        <v>0</v>
      </c>
      <c r="M132" s="32">
        <f t="shared" si="38"/>
        <v>0</v>
      </c>
      <c r="N132" s="32">
        <f t="shared" si="38"/>
        <v>0</v>
      </c>
      <c r="O132" s="32">
        <f t="shared" si="38"/>
        <v>0</v>
      </c>
      <c r="P132" s="32">
        <f t="shared" si="38"/>
        <v>0</v>
      </c>
      <c r="Q132" s="32">
        <f t="shared" si="38"/>
        <v>0</v>
      </c>
      <c r="R132" s="32">
        <f t="shared" si="38"/>
        <v>0</v>
      </c>
      <c r="S132" s="32">
        <f t="shared" si="38"/>
        <v>12101144.179999998</v>
      </c>
      <c r="T132" s="32">
        <f t="shared" si="38"/>
        <v>12101144.179999998</v>
      </c>
      <c r="U132" s="32">
        <f t="shared" si="38"/>
        <v>0</v>
      </c>
      <c r="V132" s="32">
        <f t="shared" si="38"/>
        <v>0</v>
      </c>
      <c r="W132" s="32">
        <f t="shared" si="38"/>
        <v>746237.82000000274</v>
      </c>
      <c r="X132" s="33">
        <f t="shared" si="38"/>
        <v>746237.82000000274</v>
      </c>
    </row>
    <row r="133" spans="1:24" ht="50.1" customHeight="1">
      <c r="A133" s="1"/>
      <c r="B133" s="24"/>
      <c r="C133" s="34">
        <v>2000</v>
      </c>
      <c r="D133" s="35" t="s">
        <v>19</v>
      </c>
      <c r="E133" s="36">
        <f t="shared" si="38"/>
        <v>6547458.2599999998</v>
      </c>
      <c r="F133" s="36">
        <f t="shared" si="38"/>
        <v>1455419</v>
      </c>
      <c r="G133" s="36">
        <f t="shared" si="38"/>
        <v>3738630</v>
      </c>
      <c r="H133" s="36">
        <f t="shared" si="38"/>
        <v>11741507.26</v>
      </c>
      <c r="I133" s="36">
        <f t="shared" si="38"/>
        <v>4.0890880959043585E-11</v>
      </c>
      <c r="J133" s="36">
        <f t="shared" si="38"/>
        <v>0</v>
      </c>
      <c r="K133" s="36">
        <f t="shared" si="38"/>
        <v>0</v>
      </c>
      <c r="L133" s="36">
        <f t="shared" si="38"/>
        <v>4.0890880959043585E-11</v>
      </c>
      <c r="M133" s="36">
        <f t="shared" si="38"/>
        <v>0</v>
      </c>
      <c r="N133" s="36">
        <f t="shared" si="38"/>
        <v>0</v>
      </c>
      <c r="O133" s="36">
        <f t="shared" si="38"/>
        <v>0</v>
      </c>
      <c r="P133" s="36">
        <f t="shared" si="38"/>
        <v>0</v>
      </c>
      <c r="Q133" s="36">
        <f t="shared" si="38"/>
        <v>6531421.7400000002</v>
      </c>
      <c r="R133" s="36">
        <f t="shared" si="38"/>
        <v>1455419</v>
      </c>
      <c r="S133" s="36">
        <f t="shared" si="38"/>
        <v>1443754.3399999999</v>
      </c>
      <c r="T133" s="36">
        <f t="shared" si="38"/>
        <v>9430595.0800000001</v>
      </c>
      <c r="U133" s="36">
        <f t="shared" si="38"/>
        <v>16036.520000000019</v>
      </c>
      <c r="V133" s="36">
        <f t="shared" si="38"/>
        <v>0</v>
      </c>
      <c r="W133" s="36">
        <f t="shared" si="38"/>
        <v>2294875.66</v>
      </c>
      <c r="X133" s="37">
        <f t="shared" si="38"/>
        <v>2310912.1800000002</v>
      </c>
    </row>
    <row r="134" spans="1:24" ht="50.1" customHeight="1">
      <c r="A134" s="1"/>
      <c r="B134" s="24"/>
      <c r="C134" s="34">
        <v>3000</v>
      </c>
      <c r="D134" s="35" t="s">
        <v>20</v>
      </c>
      <c r="E134" s="36">
        <f t="shared" si="38"/>
        <v>48673215.829999998</v>
      </c>
      <c r="F134" s="36">
        <f t="shared" si="38"/>
        <v>3800000</v>
      </c>
      <c r="G134" s="36">
        <f t="shared" si="38"/>
        <v>18485077</v>
      </c>
      <c r="H134" s="36">
        <f t="shared" si="38"/>
        <v>70958292.829999998</v>
      </c>
      <c r="I134" s="36">
        <f t="shared" si="38"/>
        <v>145510.39999999999</v>
      </c>
      <c r="J134" s="36">
        <f t="shared" si="38"/>
        <v>0</v>
      </c>
      <c r="K134" s="36">
        <f t="shared" si="38"/>
        <v>0</v>
      </c>
      <c r="L134" s="36">
        <f t="shared" si="38"/>
        <v>145510.39999999999</v>
      </c>
      <c r="M134" s="36">
        <f t="shared" si="38"/>
        <v>0</v>
      </c>
      <c r="N134" s="36">
        <f t="shared" si="38"/>
        <v>0</v>
      </c>
      <c r="O134" s="36">
        <f t="shared" si="38"/>
        <v>0</v>
      </c>
      <c r="P134" s="36">
        <f t="shared" si="38"/>
        <v>0</v>
      </c>
      <c r="Q134" s="36">
        <f t="shared" si="38"/>
        <v>48516569.659999996</v>
      </c>
      <c r="R134" s="36">
        <f t="shared" si="38"/>
        <v>3800000</v>
      </c>
      <c r="S134" s="36">
        <f t="shared" si="38"/>
        <v>14314395.469999999</v>
      </c>
      <c r="T134" s="36">
        <f t="shared" si="38"/>
        <v>66630965.130000003</v>
      </c>
      <c r="U134" s="36">
        <f t="shared" si="38"/>
        <v>11135.769999999553</v>
      </c>
      <c r="V134" s="36">
        <f t="shared" si="38"/>
        <v>0</v>
      </c>
      <c r="W134" s="36">
        <f t="shared" si="38"/>
        <v>4170681.5300000003</v>
      </c>
      <c r="X134" s="37">
        <f t="shared" si="38"/>
        <v>4181817.3</v>
      </c>
    </row>
    <row r="135" spans="1:24" ht="50.1" customHeight="1">
      <c r="A135" s="1"/>
      <c r="B135" s="24"/>
      <c r="C135" s="34">
        <v>4000</v>
      </c>
      <c r="D135" s="35" t="s">
        <v>21</v>
      </c>
      <c r="E135" s="36">
        <f t="shared" si="38"/>
        <v>2250000</v>
      </c>
      <c r="F135" s="36">
        <f t="shared" si="38"/>
        <v>0</v>
      </c>
      <c r="G135" s="36">
        <f t="shared" si="38"/>
        <v>4000000</v>
      </c>
      <c r="H135" s="36">
        <f t="shared" si="38"/>
        <v>6250000</v>
      </c>
      <c r="I135" s="36">
        <f t="shared" si="38"/>
        <v>0</v>
      </c>
      <c r="J135" s="36">
        <f t="shared" si="38"/>
        <v>0</v>
      </c>
      <c r="K135" s="36">
        <f t="shared" si="38"/>
        <v>0</v>
      </c>
      <c r="L135" s="36">
        <f t="shared" si="38"/>
        <v>0</v>
      </c>
      <c r="M135" s="36">
        <f t="shared" si="38"/>
        <v>0</v>
      </c>
      <c r="N135" s="36">
        <f t="shared" si="38"/>
        <v>0</v>
      </c>
      <c r="O135" s="36">
        <f t="shared" si="38"/>
        <v>0</v>
      </c>
      <c r="P135" s="36">
        <f t="shared" si="38"/>
        <v>0</v>
      </c>
      <c r="Q135" s="36">
        <f t="shared" si="38"/>
        <v>2222195.56</v>
      </c>
      <c r="R135" s="36">
        <f t="shared" si="38"/>
        <v>0</v>
      </c>
      <c r="S135" s="36">
        <f t="shared" si="38"/>
        <v>4000000</v>
      </c>
      <c r="T135" s="36">
        <f t="shared" si="38"/>
        <v>6222195.5600000005</v>
      </c>
      <c r="U135" s="36">
        <f t="shared" si="38"/>
        <v>27804.439999999944</v>
      </c>
      <c r="V135" s="36">
        <f t="shared" si="38"/>
        <v>0</v>
      </c>
      <c r="W135" s="36">
        <f t="shared" si="38"/>
        <v>0</v>
      </c>
      <c r="X135" s="37">
        <f t="shared" si="38"/>
        <v>27804.439999999944</v>
      </c>
    </row>
    <row r="136" spans="1:24" ht="50.1" customHeight="1">
      <c r="A136" s="1"/>
      <c r="B136" s="24"/>
      <c r="C136" s="34">
        <v>5000</v>
      </c>
      <c r="D136" s="35" t="s">
        <v>22</v>
      </c>
      <c r="E136" s="36">
        <f t="shared" si="38"/>
        <v>33300959.920000002</v>
      </c>
      <c r="F136" s="36">
        <f t="shared" si="38"/>
        <v>43423904.200000003</v>
      </c>
      <c r="G136" s="36">
        <f t="shared" si="38"/>
        <v>3509000</v>
      </c>
      <c r="H136" s="36">
        <f t="shared" si="38"/>
        <v>80233864.120000005</v>
      </c>
      <c r="I136" s="36">
        <f t="shared" si="38"/>
        <v>1.7098500393331051E-10</v>
      </c>
      <c r="J136" s="36">
        <f t="shared" si="38"/>
        <v>0</v>
      </c>
      <c r="K136" s="36">
        <f t="shared" si="38"/>
        <v>0</v>
      </c>
      <c r="L136" s="36">
        <f t="shared" si="38"/>
        <v>1.7098500393331051E-10</v>
      </c>
      <c r="M136" s="36">
        <f t="shared" si="38"/>
        <v>0</v>
      </c>
      <c r="N136" s="36">
        <f t="shared" si="38"/>
        <v>0</v>
      </c>
      <c r="O136" s="36">
        <f t="shared" si="38"/>
        <v>0</v>
      </c>
      <c r="P136" s="36">
        <f t="shared" si="38"/>
        <v>0</v>
      </c>
      <c r="Q136" s="36">
        <f t="shared" si="38"/>
        <v>32926636.649999999</v>
      </c>
      <c r="R136" s="36">
        <f t="shared" si="38"/>
        <v>43423904.200000003</v>
      </c>
      <c r="S136" s="36">
        <f t="shared" si="38"/>
        <v>2987361.21</v>
      </c>
      <c r="T136" s="36">
        <f t="shared" si="38"/>
        <v>79337902.060000002</v>
      </c>
      <c r="U136" s="36">
        <f t="shared" si="38"/>
        <v>374323.26999999909</v>
      </c>
      <c r="V136" s="36">
        <f t="shared" si="38"/>
        <v>0</v>
      </c>
      <c r="W136" s="36">
        <f t="shared" si="38"/>
        <v>521638.78999999986</v>
      </c>
      <c r="X136" s="37">
        <f t="shared" si="38"/>
        <v>895962.05999999889</v>
      </c>
    </row>
    <row r="137" spans="1:24" ht="50.1" customHeight="1" thickBot="1">
      <c r="A137" s="1"/>
      <c r="B137" s="24"/>
      <c r="C137" s="38">
        <v>6000</v>
      </c>
      <c r="D137" s="39" t="s">
        <v>23</v>
      </c>
      <c r="E137" s="40">
        <f t="shared" si="38"/>
        <v>2137257</v>
      </c>
      <c r="F137" s="40">
        <f t="shared" si="38"/>
        <v>0</v>
      </c>
      <c r="G137" s="40">
        <f t="shared" si="38"/>
        <v>8000000</v>
      </c>
      <c r="H137" s="40">
        <f t="shared" si="38"/>
        <v>10137257</v>
      </c>
      <c r="I137" s="40">
        <f t="shared" si="38"/>
        <v>0</v>
      </c>
      <c r="J137" s="40">
        <f t="shared" si="38"/>
        <v>0</v>
      </c>
      <c r="K137" s="40">
        <f t="shared" si="38"/>
        <v>0</v>
      </c>
      <c r="L137" s="40">
        <f t="shared" si="38"/>
        <v>0</v>
      </c>
      <c r="M137" s="40">
        <f t="shared" si="38"/>
        <v>0</v>
      </c>
      <c r="N137" s="40">
        <f t="shared" si="38"/>
        <v>0</v>
      </c>
      <c r="O137" s="40">
        <f t="shared" si="38"/>
        <v>0</v>
      </c>
      <c r="P137" s="40">
        <f t="shared" si="38"/>
        <v>0</v>
      </c>
      <c r="Q137" s="40">
        <f t="shared" si="38"/>
        <v>2137257</v>
      </c>
      <c r="R137" s="40">
        <f t="shared" si="38"/>
        <v>0</v>
      </c>
      <c r="S137" s="40">
        <f t="shared" si="38"/>
        <v>0</v>
      </c>
      <c r="T137" s="40">
        <f t="shared" si="38"/>
        <v>2137257</v>
      </c>
      <c r="U137" s="40">
        <f t="shared" si="38"/>
        <v>0</v>
      </c>
      <c r="V137" s="40">
        <f t="shared" si="38"/>
        <v>0</v>
      </c>
      <c r="W137" s="40">
        <f t="shared" si="38"/>
        <v>8000000</v>
      </c>
      <c r="X137" s="41">
        <f t="shared" si="38"/>
        <v>8000000</v>
      </c>
    </row>
    <row r="138" spans="1:24" ht="50.1" customHeight="1" thickBot="1">
      <c r="A138" s="1"/>
      <c r="B138" s="24"/>
      <c r="C138" s="24"/>
      <c r="D138" s="42" t="s">
        <v>40</v>
      </c>
      <c r="E138" s="43">
        <f>SUM(E132:E137)</f>
        <v>92908891.00999999</v>
      </c>
      <c r="F138" s="43">
        <f t="shared" ref="F138:X138" si="39">SUM(F132:F137)</f>
        <v>48679323.200000003</v>
      </c>
      <c r="G138" s="43">
        <f t="shared" si="39"/>
        <v>50580089</v>
      </c>
      <c r="H138" s="43">
        <f t="shared" si="39"/>
        <v>192168303.21000001</v>
      </c>
      <c r="I138" s="43">
        <f t="shared" si="39"/>
        <v>145510.4000000002</v>
      </c>
      <c r="J138" s="43">
        <f t="shared" si="39"/>
        <v>0</v>
      </c>
      <c r="K138" s="43">
        <f t="shared" si="39"/>
        <v>0</v>
      </c>
      <c r="L138" s="43">
        <f t="shared" si="39"/>
        <v>145510.4000000002</v>
      </c>
      <c r="M138" s="43">
        <f t="shared" si="39"/>
        <v>0</v>
      </c>
      <c r="N138" s="43">
        <f t="shared" si="39"/>
        <v>0</v>
      </c>
      <c r="O138" s="43">
        <f t="shared" si="39"/>
        <v>0</v>
      </c>
      <c r="P138" s="43">
        <f t="shared" si="39"/>
        <v>0</v>
      </c>
      <c r="Q138" s="43">
        <f t="shared" si="39"/>
        <v>92334080.609999999</v>
      </c>
      <c r="R138" s="43">
        <f t="shared" si="39"/>
        <v>48679323.200000003</v>
      </c>
      <c r="S138" s="43">
        <f t="shared" si="39"/>
        <v>34846655.199999996</v>
      </c>
      <c r="T138" s="43">
        <f t="shared" si="39"/>
        <v>175860059.00999999</v>
      </c>
      <c r="U138" s="43">
        <f t="shared" si="39"/>
        <v>429299.9999999986</v>
      </c>
      <c r="V138" s="43">
        <f t="shared" si="39"/>
        <v>0</v>
      </c>
      <c r="W138" s="43">
        <f t="shared" si="39"/>
        <v>15733433.800000004</v>
      </c>
      <c r="X138" s="43">
        <f t="shared" si="39"/>
        <v>16162733.800000001</v>
      </c>
    </row>
    <row r="139" spans="1:24" ht="21">
      <c r="A139" s="1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</row>
    <row r="140" spans="1:24" ht="62.25" hidden="1" customHeight="1">
      <c r="A140" s="1"/>
      <c r="B140" s="24"/>
      <c r="C140" s="24"/>
      <c r="D140" s="24"/>
      <c r="E140" s="44">
        <f>+E138-E128</f>
        <v>0</v>
      </c>
      <c r="F140" s="44">
        <f t="shared" ref="F140:X140" si="40">+F138-F128</f>
        <v>0</v>
      </c>
      <c r="G140" s="44">
        <f t="shared" si="40"/>
        <v>0</v>
      </c>
      <c r="H140" s="44">
        <f t="shared" si="40"/>
        <v>0</v>
      </c>
      <c r="I140" s="44">
        <f t="shared" si="40"/>
        <v>0</v>
      </c>
      <c r="J140" s="44">
        <f t="shared" si="40"/>
        <v>0</v>
      </c>
      <c r="K140" s="44">
        <f t="shared" si="40"/>
        <v>0</v>
      </c>
      <c r="L140" s="44">
        <f t="shared" si="40"/>
        <v>0</v>
      </c>
      <c r="M140" s="44">
        <f t="shared" si="40"/>
        <v>0</v>
      </c>
      <c r="N140" s="44">
        <f t="shared" si="40"/>
        <v>0</v>
      </c>
      <c r="O140" s="44">
        <f t="shared" si="40"/>
        <v>0</v>
      </c>
      <c r="P140" s="44">
        <f t="shared" si="40"/>
        <v>0</v>
      </c>
      <c r="Q140" s="44">
        <f t="shared" si="40"/>
        <v>0</v>
      </c>
      <c r="R140" s="44">
        <f t="shared" si="40"/>
        <v>0</v>
      </c>
      <c r="S140" s="44">
        <f t="shared" si="40"/>
        <v>0</v>
      </c>
      <c r="T140" s="44">
        <f t="shared" si="40"/>
        <v>0</v>
      </c>
      <c r="U140" s="44">
        <f t="shared" si="40"/>
        <v>0</v>
      </c>
      <c r="V140" s="44">
        <f t="shared" si="40"/>
        <v>0</v>
      </c>
      <c r="W140" s="44">
        <f t="shared" si="40"/>
        <v>0</v>
      </c>
      <c r="X140" s="44">
        <f t="shared" si="40"/>
        <v>0</v>
      </c>
    </row>
    <row r="141" spans="1:24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</sheetData>
  <mergeCells count="36">
    <mergeCell ref="Q130:T130"/>
    <mergeCell ref="U130:X130"/>
    <mergeCell ref="B107:B113"/>
    <mergeCell ref="B114:B120"/>
    <mergeCell ref="B121:B127"/>
    <mergeCell ref="E130:H130"/>
    <mergeCell ref="I130:L130"/>
    <mergeCell ref="M130:P130"/>
    <mergeCell ref="B100:B106"/>
    <mergeCell ref="B23:B29"/>
    <mergeCell ref="B30:B36"/>
    <mergeCell ref="B37:B43"/>
    <mergeCell ref="B44:B50"/>
    <mergeCell ref="B51:B57"/>
    <mergeCell ref="B58:B64"/>
    <mergeCell ref="B65:B71"/>
    <mergeCell ref="B72:B78"/>
    <mergeCell ref="B79:B85"/>
    <mergeCell ref="B86:B92"/>
    <mergeCell ref="B93:B99"/>
    <mergeCell ref="B16:B22"/>
    <mergeCell ref="D1:W1"/>
    <mergeCell ref="D2:W2"/>
    <mergeCell ref="D3:W3"/>
    <mergeCell ref="D4:W4"/>
    <mergeCell ref="D5:W5"/>
    <mergeCell ref="B6:B8"/>
    <mergeCell ref="C6:C8"/>
    <mergeCell ref="D6:D8"/>
    <mergeCell ref="E6:X6"/>
    <mergeCell ref="E7:H7"/>
    <mergeCell ref="I7:L7"/>
    <mergeCell ref="M7:P7"/>
    <mergeCell ref="Q7:T7"/>
    <mergeCell ref="U7:X7"/>
    <mergeCell ref="B9:B15"/>
  </mergeCells>
  <printOptions horizontalCentered="1"/>
  <pageMargins left="0" right="0" top="0" bottom="0" header="0" footer="0"/>
  <pageSetup paperSize="300" scale="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Saldo Cero</vt:lpstr>
      <vt:lpstr>'Saldo Cero'!Títulos_a_imprimir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</dc:creator>
  <cp:lastModifiedBy>CLAUDIA IVETTE  SOTO PINEDA</cp:lastModifiedBy>
  <cp:lastPrinted>2018-04-26T20:25:46Z</cp:lastPrinted>
  <dcterms:created xsi:type="dcterms:W3CDTF">2018-04-10T18:49:19Z</dcterms:created>
  <dcterms:modified xsi:type="dcterms:W3CDTF">2018-04-26T20:26:28Z</dcterms:modified>
</cp:coreProperties>
</file>